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RUONG THPT NGUYEN VAN TANG\NAM HOC 2019-2020\DS DAU NAM\"/>
    </mc:Choice>
  </mc:AlternateContent>
  <bookViews>
    <workbookView xWindow="0" yWindow="0" windowWidth="9660" windowHeight="5490" tabRatio="842" firstSheet="1" activeTab="1"/>
  </bookViews>
  <sheets>
    <sheet name="Khối 11" sheetId="14" state="hidden" r:id="rId1"/>
    <sheet name="11A1" sheetId="2" r:id="rId2"/>
    <sheet name="11A2" sheetId="3" r:id="rId3"/>
    <sheet name="11A3" sheetId="4" r:id="rId4"/>
    <sheet name="11A4" sheetId="5" r:id="rId5"/>
    <sheet name="11A5" sheetId="6" r:id="rId6"/>
    <sheet name="11A6" sheetId="7" r:id="rId7"/>
    <sheet name="11A7" sheetId="8" r:id="rId8"/>
    <sheet name="11A8" sheetId="9" r:id="rId9"/>
    <sheet name="11A9" sheetId="10" r:id="rId10"/>
    <sheet name="11A10" sheetId="15" r:id="rId11"/>
    <sheet name="11A11" sheetId="16" r:id="rId12"/>
  </sheets>
  <definedNames>
    <definedName name="_xlnm._FilterDatabase" localSheetId="0" hidden="1">'Khối 11'!$AB$4:$AH$4</definedName>
    <definedName name="DSLop">'Khối 11'!$F$5:$F$517</definedName>
    <definedName name="_xlnm.Print_Titles" localSheetId="0">#REF!</definedName>
  </definedNames>
  <calcPr calcId="152511" calcMode="manual"/>
</workbook>
</file>

<file path=xl/calcChain.xml><?xml version="1.0" encoding="utf-8"?>
<calcChain xmlns="http://schemas.openxmlformats.org/spreadsheetml/2006/main">
  <c r="AB499" i="14" l="1"/>
  <c r="I522" i="14" l="1"/>
  <c r="I523" i="14"/>
  <c r="I524" i="14"/>
  <c r="I525" i="14"/>
  <c r="I526" i="14"/>
  <c r="I527" i="14"/>
  <c r="I528" i="14"/>
  <c r="I529" i="14"/>
  <c r="I530" i="14"/>
  <c r="I531" i="14"/>
  <c r="I521" i="14"/>
  <c r="AB498" i="14" l="1"/>
  <c r="AB497" i="14"/>
  <c r="AB496" i="14"/>
  <c r="I4" i="3" l="1"/>
  <c r="I4" i="4"/>
  <c r="I4" i="5"/>
  <c r="I4" i="6"/>
  <c r="I4" i="7"/>
  <c r="I4" i="8"/>
  <c r="I4" i="9"/>
  <c r="I4" i="10"/>
  <c r="I4" i="15"/>
  <c r="I4" i="16"/>
  <c r="I4" i="2"/>
  <c r="AB495" i="14"/>
  <c r="H521" i="14"/>
  <c r="AB494" i="14"/>
  <c r="AB493" i="14"/>
  <c r="I5" i="16" l="1"/>
  <c r="I5" i="15"/>
  <c r="AB6" i="14"/>
  <c r="AD6" i="14"/>
  <c r="AE6" i="14" s="1"/>
  <c r="AF6" i="14" s="1"/>
  <c r="AG6" i="14" s="1"/>
  <c r="AB7" i="14"/>
  <c r="AD7" i="14"/>
  <c r="AE7" i="14" s="1"/>
  <c r="AF7" i="14" s="1"/>
  <c r="AG7" i="14" s="1"/>
  <c r="AB8" i="14"/>
  <c r="AD8" i="14"/>
  <c r="AE8" i="14" s="1"/>
  <c r="AF8" i="14" s="1"/>
  <c r="AG8" i="14" s="1"/>
  <c r="AB9" i="14"/>
  <c r="AD9" i="14"/>
  <c r="AE9" i="14" s="1"/>
  <c r="AF9" i="14" s="1"/>
  <c r="AG9" i="14" s="1"/>
  <c r="AB10" i="14"/>
  <c r="AD10" i="14"/>
  <c r="AE10" i="14" s="1"/>
  <c r="AF10" i="14" s="1"/>
  <c r="AG10" i="14" s="1"/>
  <c r="AB11" i="14"/>
  <c r="AD11" i="14"/>
  <c r="AE11" i="14" s="1"/>
  <c r="AF11" i="14" s="1"/>
  <c r="AG11" i="14" s="1"/>
  <c r="AB12" i="14"/>
  <c r="AD12" i="14"/>
  <c r="AE12" i="14" s="1"/>
  <c r="AF12" i="14" s="1"/>
  <c r="AG12" i="14" s="1"/>
  <c r="AB13" i="14"/>
  <c r="AD13" i="14"/>
  <c r="AE13" i="14" s="1"/>
  <c r="AF13" i="14" s="1"/>
  <c r="AG13" i="14" s="1"/>
  <c r="AB14" i="14"/>
  <c r="AD14" i="14"/>
  <c r="AE14" i="14" s="1"/>
  <c r="AF14" i="14" s="1"/>
  <c r="AG14" i="14" s="1"/>
  <c r="AB15" i="14"/>
  <c r="AD15" i="14"/>
  <c r="AE15" i="14" s="1"/>
  <c r="AF15" i="14" s="1"/>
  <c r="AG15" i="14" s="1"/>
  <c r="AB16" i="14"/>
  <c r="AD16" i="14"/>
  <c r="AE16" i="14" s="1"/>
  <c r="AF16" i="14" s="1"/>
  <c r="AG16" i="14" s="1"/>
  <c r="AB17" i="14"/>
  <c r="AD17" i="14"/>
  <c r="AE17" i="14" s="1"/>
  <c r="AF17" i="14" s="1"/>
  <c r="AG17" i="14" s="1"/>
  <c r="AB18" i="14"/>
  <c r="AD18" i="14"/>
  <c r="AE18" i="14" s="1"/>
  <c r="AF18" i="14" s="1"/>
  <c r="AG18" i="14" s="1"/>
  <c r="AB19" i="14"/>
  <c r="AD19" i="14"/>
  <c r="AE19" i="14" s="1"/>
  <c r="AF19" i="14" s="1"/>
  <c r="AG19" i="14" s="1"/>
  <c r="AB20" i="14"/>
  <c r="AD20" i="14"/>
  <c r="AE20" i="14" s="1"/>
  <c r="AF20" i="14" s="1"/>
  <c r="AG20" i="14" s="1"/>
  <c r="AB21" i="14"/>
  <c r="AD21" i="14"/>
  <c r="AE21" i="14" s="1"/>
  <c r="AF21" i="14" s="1"/>
  <c r="AG21" i="14" s="1"/>
  <c r="AB22" i="14"/>
  <c r="AD22" i="14"/>
  <c r="AE22" i="14" s="1"/>
  <c r="AF22" i="14" s="1"/>
  <c r="AG22" i="14" s="1"/>
  <c r="AB23" i="14"/>
  <c r="AD23" i="14"/>
  <c r="AE23" i="14" s="1"/>
  <c r="AF23" i="14" s="1"/>
  <c r="AG23" i="14" s="1"/>
  <c r="AB24" i="14"/>
  <c r="AD24" i="14"/>
  <c r="AE24" i="14" s="1"/>
  <c r="AF24" i="14" s="1"/>
  <c r="AG24" i="14" s="1"/>
  <c r="AB25" i="14"/>
  <c r="AD25" i="14"/>
  <c r="AE25" i="14" s="1"/>
  <c r="AF25" i="14" s="1"/>
  <c r="AG25" i="14" s="1"/>
  <c r="AB26" i="14"/>
  <c r="AD26" i="14"/>
  <c r="AE26" i="14" s="1"/>
  <c r="AF26" i="14" s="1"/>
  <c r="AG26" i="14" s="1"/>
  <c r="AB27" i="14"/>
  <c r="AD27" i="14"/>
  <c r="AE27" i="14" s="1"/>
  <c r="AF27" i="14" s="1"/>
  <c r="AG27" i="14" s="1"/>
  <c r="AB28" i="14"/>
  <c r="AD28" i="14"/>
  <c r="AE28" i="14" s="1"/>
  <c r="AF28" i="14" s="1"/>
  <c r="AG28" i="14" s="1"/>
  <c r="AB29" i="14"/>
  <c r="AD29" i="14"/>
  <c r="AE29" i="14" s="1"/>
  <c r="AF29" i="14" s="1"/>
  <c r="AG29" i="14" s="1"/>
  <c r="AB30" i="14"/>
  <c r="AD30" i="14"/>
  <c r="AE30" i="14" s="1"/>
  <c r="AF30" i="14" s="1"/>
  <c r="AG30" i="14" s="1"/>
  <c r="AB31" i="14"/>
  <c r="AD31" i="14"/>
  <c r="AE31" i="14" s="1"/>
  <c r="AF31" i="14" s="1"/>
  <c r="AG31" i="14" s="1"/>
  <c r="AB32" i="14"/>
  <c r="AD32" i="14"/>
  <c r="AE32" i="14" s="1"/>
  <c r="AF32" i="14" s="1"/>
  <c r="AG32" i="14" s="1"/>
  <c r="AB33" i="14"/>
  <c r="AD33" i="14"/>
  <c r="AE33" i="14" s="1"/>
  <c r="AF33" i="14" s="1"/>
  <c r="AG33" i="14" s="1"/>
  <c r="AB34" i="14"/>
  <c r="AD34" i="14"/>
  <c r="AE34" i="14" s="1"/>
  <c r="AF34" i="14" s="1"/>
  <c r="AG34" i="14" s="1"/>
  <c r="AB35" i="14"/>
  <c r="AD35" i="14"/>
  <c r="AE35" i="14" s="1"/>
  <c r="AF35" i="14" s="1"/>
  <c r="AG35" i="14" s="1"/>
  <c r="AB36" i="14"/>
  <c r="AD36" i="14"/>
  <c r="AE36" i="14" s="1"/>
  <c r="AF36" i="14" s="1"/>
  <c r="AG36" i="14" s="1"/>
  <c r="AB37" i="14"/>
  <c r="AD37" i="14"/>
  <c r="AE37" i="14" s="1"/>
  <c r="AF37" i="14" s="1"/>
  <c r="AG37" i="14" s="1"/>
  <c r="AB38" i="14"/>
  <c r="AD38" i="14"/>
  <c r="AE38" i="14" s="1"/>
  <c r="AF38" i="14" s="1"/>
  <c r="AG38" i="14" s="1"/>
  <c r="AB39" i="14"/>
  <c r="AD39" i="14"/>
  <c r="AE39" i="14" s="1"/>
  <c r="AF39" i="14" s="1"/>
  <c r="AG39" i="14" s="1"/>
  <c r="AB40" i="14"/>
  <c r="AD40" i="14"/>
  <c r="AE40" i="14" s="1"/>
  <c r="AF40" i="14" s="1"/>
  <c r="AG40" i="14" s="1"/>
  <c r="AB41" i="14"/>
  <c r="AD41" i="14"/>
  <c r="AE41" i="14" s="1"/>
  <c r="AF41" i="14" s="1"/>
  <c r="AG41" i="14" s="1"/>
  <c r="AB42" i="14"/>
  <c r="AD42" i="14"/>
  <c r="AE42" i="14" s="1"/>
  <c r="AF42" i="14" s="1"/>
  <c r="AG42" i="14" s="1"/>
  <c r="AB43" i="14"/>
  <c r="AD43" i="14"/>
  <c r="AE43" i="14" s="1"/>
  <c r="AF43" i="14" s="1"/>
  <c r="AG43" i="14" s="1"/>
  <c r="AB44" i="14"/>
  <c r="AD44" i="14"/>
  <c r="AE44" i="14" s="1"/>
  <c r="AF44" i="14" s="1"/>
  <c r="AG44" i="14" s="1"/>
  <c r="AB45" i="14"/>
  <c r="AD45" i="14"/>
  <c r="AE45" i="14" s="1"/>
  <c r="AF45" i="14" s="1"/>
  <c r="AG45" i="14" s="1"/>
  <c r="AB46" i="14"/>
  <c r="AD46" i="14"/>
  <c r="AE46" i="14" s="1"/>
  <c r="AF46" i="14" s="1"/>
  <c r="AG46" i="14" s="1"/>
  <c r="AB47" i="14"/>
  <c r="AD47" i="14"/>
  <c r="AE47" i="14" s="1"/>
  <c r="AF47" i="14" s="1"/>
  <c r="AG47" i="14" s="1"/>
  <c r="AB48" i="14"/>
  <c r="AD48" i="14"/>
  <c r="AE48" i="14" s="1"/>
  <c r="AF48" i="14" s="1"/>
  <c r="AG48" i="14" s="1"/>
  <c r="AB49" i="14"/>
  <c r="AD49" i="14"/>
  <c r="AE49" i="14" s="1"/>
  <c r="AF49" i="14" s="1"/>
  <c r="AG49" i="14" s="1"/>
  <c r="AB50" i="14"/>
  <c r="AD50" i="14"/>
  <c r="AE50" i="14" s="1"/>
  <c r="AF50" i="14" s="1"/>
  <c r="AG50" i="14" s="1"/>
  <c r="AB51" i="14"/>
  <c r="AD51" i="14"/>
  <c r="AE51" i="14" s="1"/>
  <c r="AF51" i="14" s="1"/>
  <c r="AG51" i="14" s="1"/>
  <c r="AB52" i="14"/>
  <c r="AD52" i="14"/>
  <c r="AE52" i="14" s="1"/>
  <c r="AF52" i="14" s="1"/>
  <c r="AG52" i="14" s="1"/>
  <c r="AB53" i="14"/>
  <c r="AD53" i="14"/>
  <c r="AE53" i="14" s="1"/>
  <c r="AF53" i="14" s="1"/>
  <c r="AG53" i="14" s="1"/>
  <c r="AB54" i="14"/>
  <c r="AD54" i="14"/>
  <c r="AE54" i="14" s="1"/>
  <c r="AF54" i="14" s="1"/>
  <c r="AG54" i="14" s="1"/>
  <c r="AB55" i="14"/>
  <c r="AD55" i="14"/>
  <c r="AE55" i="14" s="1"/>
  <c r="AF55" i="14" s="1"/>
  <c r="AG55" i="14" s="1"/>
  <c r="AB56" i="14"/>
  <c r="AD56" i="14"/>
  <c r="AE56" i="14" s="1"/>
  <c r="AF56" i="14" s="1"/>
  <c r="AG56" i="14" s="1"/>
  <c r="AB57" i="14"/>
  <c r="AD57" i="14"/>
  <c r="AE57" i="14" s="1"/>
  <c r="AF57" i="14" s="1"/>
  <c r="AG57" i="14" s="1"/>
  <c r="AB58" i="14"/>
  <c r="AD58" i="14"/>
  <c r="AE58" i="14" s="1"/>
  <c r="AF58" i="14" s="1"/>
  <c r="AG58" i="14" s="1"/>
  <c r="AB59" i="14"/>
  <c r="AD59" i="14"/>
  <c r="AE59" i="14" s="1"/>
  <c r="AF59" i="14" s="1"/>
  <c r="AG59" i="14" s="1"/>
  <c r="AB60" i="14"/>
  <c r="AD60" i="14"/>
  <c r="AE60" i="14" s="1"/>
  <c r="AF60" i="14" s="1"/>
  <c r="AG60" i="14" s="1"/>
  <c r="AB61" i="14"/>
  <c r="AD61" i="14"/>
  <c r="AE61" i="14" s="1"/>
  <c r="AF61" i="14" s="1"/>
  <c r="AG61" i="14" s="1"/>
  <c r="AB62" i="14"/>
  <c r="AD62" i="14"/>
  <c r="AE62" i="14" s="1"/>
  <c r="AF62" i="14" s="1"/>
  <c r="AG62" i="14" s="1"/>
  <c r="AB63" i="14"/>
  <c r="AD63" i="14"/>
  <c r="AE63" i="14" s="1"/>
  <c r="AF63" i="14" s="1"/>
  <c r="AG63" i="14" s="1"/>
  <c r="AB64" i="14"/>
  <c r="AD64" i="14"/>
  <c r="AE64" i="14" s="1"/>
  <c r="AF64" i="14" s="1"/>
  <c r="AG64" i="14" s="1"/>
  <c r="AB65" i="14"/>
  <c r="AD65" i="14"/>
  <c r="AE65" i="14" s="1"/>
  <c r="AF65" i="14" s="1"/>
  <c r="AG65" i="14" s="1"/>
  <c r="AB66" i="14"/>
  <c r="AD66" i="14"/>
  <c r="AE66" i="14" s="1"/>
  <c r="AF66" i="14" s="1"/>
  <c r="AG66" i="14" s="1"/>
  <c r="AB67" i="14"/>
  <c r="AD67" i="14"/>
  <c r="AE67" i="14" s="1"/>
  <c r="AF67" i="14" s="1"/>
  <c r="AG67" i="14" s="1"/>
  <c r="AB68" i="14"/>
  <c r="AD68" i="14"/>
  <c r="AE68" i="14" s="1"/>
  <c r="AF68" i="14" s="1"/>
  <c r="AG68" i="14" s="1"/>
  <c r="AB69" i="14"/>
  <c r="AD69" i="14"/>
  <c r="AE69" i="14" s="1"/>
  <c r="AF69" i="14" s="1"/>
  <c r="AG69" i="14" s="1"/>
  <c r="AB70" i="14"/>
  <c r="AD70" i="14"/>
  <c r="AE70" i="14" s="1"/>
  <c r="AF70" i="14" s="1"/>
  <c r="AG70" i="14" s="1"/>
  <c r="AB71" i="14"/>
  <c r="AD71" i="14"/>
  <c r="AE71" i="14" s="1"/>
  <c r="AF71" i="14" s="1"/>
  <c r="AG71" i="14" s="1"/>
  <c r="AB72" i="14"/>
  <c r="AD72" i="14"/>
  <c r="AE72" i="14" s="1"/>
  <c r="AF72" i="14" s="1"/>
  <c r="AG72" i="14" s="1"/>
  <c r="AB73" i="14"/>
  <c r="AD73" i="14"/>
  <c r="AE73" i="14" s="1"/>
  <c r="AF73" i="14" s="1"/>
  <c r="AG73" i="14" s="1"/>
  <c r="AB74" i="14"/>
  <c r="AD74" i="14"/>
  <c r="AE74" i="14" s="1"/>
  <c r="AF74" i="14" s="1"/>
  <c r="AG74" i="14" s="1"/>
  <c r="AB75" i="14"/>
  <c r="AD75" i="14"/>
  <c r="AE75" i="14" s="1"/>
  <c r="AF75" i="14" s="1"/>
  <c r="AG75" i="14" s="1"/>
  <c r="AB76" i="14"/>
  <c r="AD76" i="14"/>
  <c r="AE76" i="14" s="1"/>
  <c r="AF76" i="14" s="1"/>
  <c r="AG76" i="14" s="1"/>
  <c r="AB77" i="14"/>
  <c r="AD77" i="14"/>
  <c r="AE77" i="14" s="1"/>
  <c r="AF77" i="14" s="1"/>
  <c r="AG77" i="14" s="1"/>
  <c r="AB78" i="14"/>
  <c r="AD78" i="14"/>
  <c r="AE78" i="14" s="1"/>
  <c r="AF78" i="14" s="1"/>
  <c r="AG78" i="14" s="1"/>
  <c r="AB79" i="14"/>
  <c r="AD79" i="14"/>
  <c r="AE79" i="14" s="1"/>
  <c r="AF79" i="14" s="1"/>
  <c r="AG79" i="14" s="1"/>
  <c r="AB80" i="14"/>
  <c r="AD80" i="14"/>
  <c r="AE80" i="14" s="1"/>
  <c r="AF80" i="14" s="1"/>
  <c r="AG80" i="14" s="1"/>
  <c r="AB81" i="14"/>
  <c r="AD81" i="14"/>
  <c r="AE81" i="14" s="1"/>
  <c r="AF81" i="14" s="1"/>
  <c r="AG81" i="14" s="1"/>
  <c r="AB82" i="14"/>
  <c r="AD82" i="14"/>
  <c r="AE82" i="14" s="1"/>
  <c r="AF82" i="14" s="1"/>
  <c r="AG82" i="14" s="1"/>
  <c r="AB83" i="14"/>
  <c r="AD83" i="14"/>
  <c r="AE83" i="14" s="1"/>
  <c r="AF83" i="14" s="1"/>
  <c r="AG83" i="14" s="1"/>
  <c r="AB84" i="14"/>
  <c r="AD84" i="14"/>
  <c r="AE84" i="14" s="1"/>
  <c r="AF84" i="14" s="1"/>
  <c r="AG84" i="14" s="1"/>
  <c r="AB85" i="14"/>
  <c r="AD85" i="14"/>
  <c r="AE85" i="14" s="1"/>
  <c r="AF85" i="14" s="1"/>
  <c r="AG85" i="14" s="1"/>
  <c r="AB86" i="14"/>
  <c r="AD86" i="14"/>
  <c r="AE86" i="14" s="1"/>
  <c r="AF86" i="14" s="1"/>
  <c r="AG86" i="14" s="1"/>
  <c r="AB87" i="14"/>
  <c r="AD87" i="14"/>
  <c r="AE87" i="14" s="1"/>
  <c r="AF87" i="14" s="1"/>
  <c r="AG87" i="14" s="1"/>
  <c r="AB88" i="14"/>
  <c r="AD88" i="14"/>
  <c r="AE88" i="14" s="1"/>
  <c r="AF88" i="14" s="1"/>
  <c r="AG88" i="14" s="1"/>
  <c r="AB89" i="14"/>
  <c r="AD89" i="14"/>
  <c r="AE89" i="14" s="1"/>
  <c r="AF89" i="14" s="1"/>
  <c r="AG89" i="14" s="1"/>
  <c r="AB90" i="14"/>
  <c r="AD90" i="14"/>
  <c r="AE90" i="14" s="1"/>
  <c r="AF90" i="14" s="1"/>
  <c r="AG90" i="14" s="1"/>
  <c r="AB91" i="14"/>
  <c r="AD91" i="14"/>
  <c r="AE91" i="14" s="1"/>
  <c r="AF91" i="14" s="1"/>
  <c r="AG91" i="14" s="1"/>
  <c r="AB92" i="14"/>
  <c r="AD92" i="14"/>
  <c r="AE92" i="14" s="1"/>
  <c r="AF92" i="14" s="1"/>
  <c r="AG92" i="14" s="1"/>
  <c r="AB93" i="14"/>
  <c r="AD93" i="14"/>
  <c r="AE93" i="14" s="1"/>
  <c r="AF93" i="14" s="1"/>
  <c r="AG93" i="14" s="1"/>
  <c r="AB94" i="14"/>
  <c r="AD94" i="14"/>
  <c r="AE94" i="14" s="1"/>
  <c r="AF94" i="14" s="1"/>
  <c r="AG94" i="14" s="1"/>
  <c r="AB95" i="14"/>
  <c r="AD95" i="14"/>
  <c r="AE95" i="14" s="1"/>
  <c r="AF95" i="14" s="1"/>
  <c r="AG95" i="14" s="1"/>
  <c r="AB96" i="14"/>
  <c r="AD96" i="14"/>
  <c r="AE96" i="14" s="1"/>
  <c r="AF96" i="14" s="1"/>
  <c r="AG96" i="14" s="1"/>
  <c r="AB97" i="14"/>
  <c r="AD97" i="14"/>
  <c r="AE97" i="14" s="1"/>
  <c r="AF97" i="14" s="1"/>
  <c r="AG97" i="14" s="1"/>
  <c r="AB98" i="14"/>
  <c r="AD98" i="14"/>
  <c r="AE98" i="14" s="1"/>
  <c r="AF98" i="14" s="1"/>
  <c r="AG98" i="14" s="1"/>
  <c r="AB99" i="14"/>
  <c r="AD99" i="14"/>
  <c r="AE99" i="14" s="1"/>
  <c r="AF99" i="14" s="1"/>
  <c r="AG99" i="14" s="1"/>
  <c r="AB100" i="14"/>
  <c r="AD100" i="14"/>
  <c r="AE100" i="14" s="1"/>
  <c r="AF100" i="14" s="1"/>
  <c r="AG100" i="14" s="1"/>
  <c r="AB101" i="14"/>
  <c r="AD101" i="14"/>
  <c r="AE101" i="14" s="1"/>
  <c r="AF101" i="14" s="1"/>
  <c r="AG101" i="14" s="1"/>
  <c r="AB102" i="14"/>
  <c r="AD102" i="14"/>
  <c r="AE102" i="14" s="1"/>
  <c r="AF102" i="14" s="1"/>
  <c r="AG102" i="14" s="1"/>
  <c r="AB103" i="14"/>
  <c r="AD103" i="14"/>
  <c r="AE103" i="14" s="1"/>
  <c r="AF103" i="14" s="1"/>
  <c r="AG103" i="14" s="1"/>
  <c r="AB104" i="14"/>
  <c r="AD104" i="14"/>
  <c r="AE104" i="14" s="1"/>
  <c r="AF104" i="14" s="1"/>
  <c r="AG104" i="14" s="1"/>
  <c r="AB105" i="14"/>
  <c r="AD105" i="14"/>
  <c r="AE105" i="14" s="1"/>
  <c r="AF105" i="14" s="1"/>
  <c r="AG105" i="14" s="1"/>
  <c r="AB106" i="14"/>
  <c r="AD106" i="14"/>
  <c r="AE106" i="14" s="1"/>
  <c r="AF106" i="14" s="1"/>
  <c r="AG106" i="14" s="1"/>
  <c r="AB107" i="14"/>
  <c r="AD107" i="14"/>
  <c r="AE107" i="14" s="1"/>
  <c r="AF107" i="14" s="1"/>
  <c r="AG107" i="14" s="1"/>
  <c r="AB108" i="14"/>
  <c r="AD108" i="14"/>
  <c r="AE108" i="14" s="1"/>
  <c r="AF108" i="14" s="1"/>
  <c r="AG108" i="14" s="1"/>
  <c r="AB109" i="14"/>
  <c r="AD109" i="14"/>
  <c r="AE109" i="14" s="1"/>
  <c r="AF109" i="14" s="1"/>
  <c r="AG109" i="14" s="1"/>
  <c r="AB110" i="14"/>
  <c r="AD110" i="14"/>
  <c r="AE110" i="14" s="1"/>
  <c r="AF110" i="14" s="1"/>
  <c r="AG110" i="14" s="1"/>
  <c r="AB111" i="14"/>
  <c r="AD111" i="14"/>
  <c r="AE111" i="14" s="1"/>
  <c r="AF111" i="14" s="1"/>
  <c r="AG111" i="14" s="1"/>
  <c r="AB112" i="14"/>
  <c r="AD112" i="14"/>
  <c r="AE112" i="14" s="1"/>
  <c r="AF112" i="14" s="1"/>
  <c r="AG112" i="14" s="1"/>
  <c r="AB113" i="14"/>
  <c r="AD113" i="14"/>
  <c r="AE113" i="14" s="1"/>
  <c r="AF113" i="14" s="1"/>
  <c r="AG113" i="14" s="1"/>
  <c r="AB114" i="14"/>
  <c r="AD114" i="14"/>
  <c r="AE114" i="14" s="1"/>
  <c r="AF114" i="14" s="1"/>
  <c r="AG114" i="14" s="1"/>
  <c r="AB115" i="14"/>
  <c r="AD115" i="14"/>
  <c r="AE115" i="14" s="1"/>
  <c r="AF115" i="14" s="1"/>
  <c r="AG115" i="14" s="1"/>
  <c r="AB116" i="14"/>
  <c r="AD116" i="14"/>
  <c r="AE116" i="14" s="1"/>
  <c r="AF116" i="14" s="1"/>
  <c r="AG116" i="14" s="1"/>
  <c r="AB117" i="14"/>
  <c r="AD117" i="14"/>
  <c r="AE117" i="14" s="1"/>
  <c r="AF117" i="14" s="1"/>
  <c r="AG117" i="14" s="1"/>
  <c r="AB118" i="14"/>
  <c r="AD118" i="14"/>
  <c r="AE118" i="14" s="1"/>
  <c r="AF118" i="14" s="1"/>
  <c r="AG118" i="14" s="1"/>
  <c r="AB119" i="14"/>
  <c r="AD119" i="14"/>
  <c r="AE119" i="14" s="1"/>
  <c r="AF119" i="14" s="1"/>
  <c r="AG119" i="14" s="1"/>
  <c r="AB120" i="14"/>
  <c r="AD120" i="14"/>
  <c r="AE120" i="14" s="1"/>
  <c r="AF120" i="14" s="1"/>
  <c r="AG120" i="14" s="1"/>
  <c r="AB121" i="14"/>
  <c r="AD121" i="14"/>
  <c r="AE121" i="14" s="1"/>
  <c r="AF121" i="14" s="1"/>
  <c r="AG121" i="14" s="1"/>
  <c r="AB122" i="14"/>
  <c r="AD122" i="14"/>
  <c r="AE122" i="14" s="1"/>
  <c r="AF122" i="14" s="1"/>
  <c r="AG122" i="14" s="1"/>
  <c r="AB123" i="14"/>
  <c r="AD123" i="14"/>
  <c r="AE123" i="14" s="1"/>
  <c r="AF123" i="14" s="1"/>
  <c r="AG123" i="14" s="1"/>
  <c r="AB124" i="14"/>
  <c r="AD124" i="14"/>
  <c r="AE124" i="14" s="1"/>
  <c r="AF124" i="14" s="1"/>
  <c r="AG124" i="14" s="1"/>
  <c r="AB125" i="14"/>
  <c r="AD125" i="14"/>
  <c r="AE125" i="14" s="1"/>
  <c r="AF125" i="14" s="1"/>
  <c r="AG125" i="14" s="1"/>
  <c r="AB126" i="14"/>
  <c r="AD126" i="14"/>
  <c r="AE126" i="14" s="1"/>
  <c r="AF126" i="14" s="1"/>
  <c r="AG126" i="14" s="1"/>
  <c r="AB127" i="14"/>
  <c r="AD127" i="14"/>
  <c r="AE127" i="14" s="1"/>
  <c r="AF127" i="14" s="1"/>
  <c r="AG127" i="14" s="1"/>
  <c r="AB128" i="14"/>
  <c r="AD128" i="14"/>
  <c r="AE128" i="14" s="1"/>
  <c r="AF128" i="14" s="1"/>
  <c r="AG128" i="14" s="1"/>
  <c r="AB129" i="14"/>
  <c r="AD129" i="14"/>
  <c r="AE129" i="14" s="1"/>
  <c r="AF129" i="14" s="1"/>
  <c r="AG129" i="14" s="1"/>
  <c r="AB130" i="14"/>
  <c r="AD130" i="14"/>
  <c r="AE130" i="14" s="1"/>
  <c r="AF130" i="14" s="1"/>
  <c r="AG130" i="14" s="1"/>
  <c r="AB131" i="14"/>
  <c r="AD131" i="14"/>
  <c r="AE131" i="14" s="1"/>
  <c r="AF131" i="14" s="1"/>
  <c r="AG131" i="14" s="1"/>
  <c r="AB132" i="14"/>
  <c r="AD132" i="14"/>
  <c r="AE132" i="14" s="1"/>
  <c r="AF132" i="14" s="1"/>
  <c r="AG132" i="14" s="1"/>
  <c r="AB133" i="14"/>
  <c r="AD133" i="14"/>
  <c r="AE133" i="14" s="1"/>
  <c r="AF133" i="14" s="1"/>
  <c r="AG133" i="14" s="1"/>
  <c r="AB134" i="14"/>
  <c r="AD134" i="14"/>
  <c r="AE134" i="14" s="1"/>
  <c r="AF134" i="14" s="1"/>
  <c r="AG134" i="14" s="1"/>
  <c r="AB135" i="14"/>
  <c r="AD135" i="14"/>
  <c r="AE135" i="14" s="1"/>
  <c r="AF135" i="14" s="1"/>
  <c r="AG135" i="14" s="1"/>
  <c r="AB136" i="14"/>
  <c r="AD136" i="14"/>
  <c r="AE136" i="14" s="1"/>
  <c r="AF136" i="14" s="1"/>
  <c r="AG136" i="14" s="1"/>
  <c r="AB137" i="14"/>
  <c r="AD137" i="14"/>
  <c r="AE137" i="14" s="1"/>
  <c r="AF137" i="14" s="1"/>
  <c r="AG137" i="14" s="1"/>
  <c r="AB138" i="14"/>
  <c r="AD138" i="14"/>
  <c r="AE138" i="14" s="1"/>
  <c r="AF138" i="14" s="1"/>
  <c r="AG138" i="14" s="1"/>
  <c r="AB139" i="14"/>
  <c r="AD139" i="14"/>
  <c r="AE139" i="14" s="1"/>
  <c r="AF139" i="14" s="1"/>
  <c r="AG139" i="14" s="1"/>
  <c r="AB140" i="14"/>
  <c r="AD140" i="14"/>
  <c r="AE140" i="14" s="1"/>
  <c r="AF140" i="14" s="1"/>
  <c r="AG140" i="14" s="1"/>
  <c r="AB141" i="14"/>
  <c r="AD141" i="14"/>
  <c r="AE141" i="14" s="1"/>
  <c r="AF141" i="14" s="1"/>
  <c r="AG141" i="14" s="1"/>
  <c r="AB142" i="14"/>
  <c r="AD142" i="14"/>
  <c r="AE142" i="14" s="1"/>
  <c r="AF142" i="14" s="1"/>
  <c r="AG142" i="14" s="1"/>
  <c r="AB143" i="14"/>
  <c r="AD143" i="14"/>
  <c r="AE143" i="14" s="1"/>
  <c r="AF143" i="14" s="1"/>
  <c r="AG143" i="14" s="1"/>
  <c r="AB144" i="14"/>
  <c r="AD144" i="14"/>
  <c r="AE144" i="14" s="1"/>
  <c r="AF144" i="14" s="1"/>
  <c r="AG144" i="14" s="1"/>
  <c r="AB145" i="14"/>
  <c r="AD145" i="14"/>
  <c r="AE145" i="14" s="1"/>
  <c r="AF145" i="14" s="1"/>
  <c r="AG145" i="14" s="1"/>
  <c r="AB146" i="14"/>
  <c r="AD146" i="14"/>
  <c r="AE146" i="14" s="1"/>
  <c r="AF146" i="14" s="1"/>
  <c r="AG146" i="14" s="1"/>
  <c r="AB147" i="14"/>
  <c r="AD147" i="14"/>
  <c r="AE147" i="14" s="1"/>
  <c r="AF147" i="14" s="1"/>
  <c r="AG147" i="14" s="1"/>
  <c r="AB148" i="14"/>
  <c r="AD148" i="14"/>
  <c r="AE148" i="14" s="1"/>
  <c r="AF148" i="14" s="1"/>
  <c r="AG148" i="14" s="1"/>
  <c r="AB505" i="14"/>
  <c r="AD505" i="14"/>
  <c r="AE505" i="14" s="1"/>
  <c r="AF505" i="14" s="1"/>
  <c r="AG505" i="14" s="1"/>
  <c r="AB149" i="14"/>
  <c r="AD149" i="14"/>
  <c r="AE149" i="14" s="1"/>
  <c r="AF149" i="14" s="1"/>
  <c r="AG149" i="14" s="1"/>
  <c r="AB150" i="14"/>
  <c r="AD150" i="14"/>
  <c r="AE150" i="14" s="1"/>
  <c r="AF150" i="14" s="1"/>
  <c r="AG150" i="14" s="1"/>
  <c r="AB151" i="14"/>
  <c r="AD151" i="14"/>
  <c r="AE151" i="14" s="1"/>
  <c r="AF151" i="14" s="1"/>
  <c r="AG151" i="14" s="1"/>
  <c r="AB152" i="14"/>
  <c r="AD152" i="14"/>
  <c r="AE152" i="14" s="1"/>
  <c r="AF152" i="14" s="1"/>
  <c r="AG152" i="14" s="1"/>
  <c r="AB153" i="14"/>
  <c r="AD153" i="14"/>
  <c r="AE153" i="14" s="1"/>
  <c r="AF153" i="14" s="1"/>
  <c r="AG153" i="14" s="1"/>
  <c r="AB154" i="14"/>
  <c r="AD154" i="14"/>
  <c r="AE154" i="14" s="1"/>
  <c r="AF154" i="14" s="1"/>
  <c r="AG154" i="14" s="1"/>
  <c r="AB155" i="14"/>
  <c r="AD155" i="14"/>
  <c r="AE155" i="14" s="1"/>
  <c r="AF155" i="14" s="1"/>
  <c r="AG155" i="14" s="1"/>
  <c r="AB156" i="14"/>
  <c r="AD156" i="14"/>
  <c r="AE156" i="14" s="1"/>
  <c r="AF156" i="14" s="1"/>
  <c r="AG156" i="14" s="1"/>
  <c r="AB157" i="14"/>
  <c r="AD157" i="14"/>
  <c r="AE157" i="14" s="1"/>
  <c r="AF157" i="14" s="1"/>
  <c r="AG157" i="14" s="1"/>
  <c r="AB158" i="14"/>
  <c r="AD158" i="14"/>
  <c r="AE158" i="14" s="1"/>
  <c r="AF158" i="14" s="1"/>
  <c r="AG158" i="14" s="1"/>
  <c r="AB159" i="14"/>
  <c r="AD159" i="14"/>
  <c r="AE159" i="14" s="1"/>
  <c r="AF159" i="14" s="1"/>
  <c r="AG159" i="14" s="1"/>
  <c r="AB160" i="14"/>
  <c r="AD160" i="14"/>
  <c r="AE160" i="14" s="1"/>
  <c r="AF160" i="14" s="1"/>
  <c r="AG160" i="14" s="1"/>
  <c r="AB161" i="14"/>
  <c r="AD161" i="14"/>
  <c r="AE161" i="14" s="1"/>
  <c r="AF161" i="14" s="1"/>
  <c r="AG161" i="14" s="1"/>
  <c r="AB162" i="14"/>
  <c r="AD162" i="14"/>
  <c r="AE162" i="14" s="1"/>
  <c r="AF162" i="14" s="1"/>
  <c r="AG162" i="14" s="1"/>
  <c r="AB163" i="14"/>
  <c r="AD163" i="14"/>
  <c r="AE163" i="14" s="1"/>
  <c r="AF163" i="14" s="1"/>
  <c r="AG163" i="14" s="1"/>
  <c r="AB164" i="14"/>
  <c r="AD164" i="14"/>
  <c r="AE164" i="14" s="1"/>
  <c r="AF164" i="14" s="1"/>
  <c r="AG164" i="14" s="1"/>
  <c r="AB165" i="14"/>
  <c r="AD165" i="14"/>
  <c r="AE165" i="14" s="1"/>
  <c r="AF165" i="14" s="1"/>
  <c r="AG165" i="14" s="1"/>
  <c r="AB166" i="14"/>
  <c r="AD166" i="14"/>
  <c r="AE166" i="14" s="1"/>
  <c r="AF166" i="14" s="1"/>
  <c r="AG166" i="14" s="1"/>
  <c r="AB167" i="14"/>
  <c r="AD167" i="14"/>
  <c r="AE167" i="14" s="1"/>
  <c r="AF167" i="14" s="1"/>
  <c r="AG167" i="14" s="1"/>
  <c r="AB168" i="14"/>
  <c r="AD168" i="14"/>
  <c r="AE168" i="14" s="1"/>
  <c r="AF168" i="14" s="1"/>
  <c r="AG168" i="14" s="1"/>
  <c r="AB169" i="14"/>
  <c r="AD169" i="14"/>
  <c r="AE169" i="14" s="1"/>
  <c r="AF169" i="14" s="1"/>
  <c r="AG169" i="14" s="1"/>
  <c r="AB170" i="14"/>
  <c r="AD170" i="14"/>
  <c r="AE170" i="14" s="1"/>
  <c r="AF170" i="14" s="1"/>
  <c r="AG170" i="14" s="1"/>
  <c r="AB171" i="14"/>
  <c r="AD171" i="14"/>
  <c r="AE171" i="14" s="1"/>
  <c r="AF171" i="14" s="1"/>
  <c r="AG171" i="14" s="1"/>
  <c r="AB172" i="14"/>
  <c r="AD172" i="14"/>
  <c r="AE172" i="14" s="1"/>
  <c r="AF172" i="14" s="1"/>
  <c r="AG172" i="14" s="1"/>
  <c r="AB173" i="14"/>
  <c r="AD173" i="14"/>
  <c r="AE173" i="14" s="1"/>
  <c r="AF173" i="14" s="1"/>
  <c r="AG173" i="14" s="1"/>
  <c r="AB174" i="14"/>
  <c r="AD174" i="14"/>
  <c r="AE174" i="14" s="1"/>
  <c r="AF174" i="14" s="1"/>
  <c r="AG174" i="14" s="1"/>
  <c r="AB175" i="14"/>
  <c r="AD175" i="14"/>
  <c r="AE175" i="14" s="1"/>
  <c r="AF175" i="14" s="1"/>
  <c r="AG175" i="14" s="1"/>
  <c r="AB176" i="14"/>
  <c r="AD176" i="14"/>
  <c r="AE176" i="14" s="1"/>
  <c r="AF176" i="14" s="1"/>
  <c r="AG176" i="14" s="1"/>
  <c r="AB177" i="14"/>
  <c r="AD177" i="14"/>
  <c r="AE177" i="14" s="1"/>
  <c r="AF177" i="14" s="1"/>
  <c r="AG177" i="14" s="1"/>
  <c r="AB178" i="14"/>
  <c r="AD178" i="14"/>
  <c r="AE178" i="14" s="1"/>
  <c r="AF178" i="14" s="1"/>
  <c r="AG178" i="14" s="1"/>
  <c r="AB179" i="14"/>
  <c r="AD179" i="14"/>
  <c r="AE179" i="14" s="1"/>
  <c r="AF179" i="14" s="1"/>
  <c r="AG179" i="14" s="1"/>
  <c r="AB180" i="14"/>
  <c r="AD180" i="14"/>
  <c r="AE180" i="14" s="1"/>
  <c r="AF180" i="14" s="1"/>
  <c r="AG180" i="14" s="1"/>
  <c r="AB181" i="14"/>
  <c r="AD181" i="14"/>
  <c r="AE181" i="14" s="1"/>
  <c r="AF181" i="14" s="1"/>
  <c r="AG181" i="14" s="1"/>
  <c r="AB182" i="14"/>
  <c r="AD182" i="14"/>
  <c r="AE182" i="14" s="1"/>
  <c r="AF182" i="14" s="1"/>
  <c r="AG182" i="14" s="1"/>
  <c r="AB183" i="14"/>
  <c r="AD183" i="14"/>
  <c r="AE183" i="14" s="1"/>
  <c r="AF183" i="14" s="1"/>
  <c r="AG183" i="14" s="1"/>
  <c r="AB184" i="14"/>
  <c r="AD184" i="14"/>
  <c r="AE184" i="14" s="1"/>
  <c r="AF184" i="14" s="1"/>
  <c r="AG184" i="14" s="1"/>
  <c r="AB185" i="14"/>
  <c r="AD185" i="14"/>
  <c r="AE185" i="14" s="1"/>
  <c r="AF185" i="14" s="1"/>
  <c r="AG185" i="14" s="1"/>
  <c r="AB186" i="14"/>
  <c r="AD186" i="14"/>
  <c r="AE186" i="14" s="1"/>
  <c r="AF186" i="14" s="1"/>
  <c r="AG186" i="14" s="1"/>
  <c r="AB187" i="14"/>
  <c r="AD187" i="14"/>
  <c r="AE187" i="14" s="1"/>
  <c r="AF187" i="14" s="1"/>
  <c r="AG187" i="14" s="1"/>
  <c r="AB188" i="14"/>
  <c r="AD188" i="14"/>
  <c r="AE188" i="14" s="1"/>
  <c r="AF188" i="14" s="1"/>
  <c r="AG188" i="14" s="1"/>
  <c r="AB189" i="14"/>
  <c r="AD189" i="14"/>
  <c r="AE189" i="14" s="1"/>
  <c r="AF189" i="14" s="1"/>
  <c r="AG189" i="14" s="1"/>
  <c r="AB190" i="14"/>
  <c r="AD190" i="14"/>
  <c r="AE190" i="14" s="1"/>
  <c r="AF190" i="14" s="1"/>
  <c r="AG190" i="14" s="1"/>
  <c r="AB191" i="14"/>
  <c r="AD191" i="14"/>
  <c r="AE191" i="14" s="1"/>
  <c r="AF191" i="14" s="1"/>
  <c r="AG191" i="14" s="1"/>
  <c r="AB192" i="14"/>
  <c r="AD192" i="14"/>
  <c r="AE192" i="14" s="1"/>
  <c r="AF192" i="14" s="1"/>
  <c r="AG192" i="14" s="1"/>
  <c r="AB193" i="14"/>
  <c r="AD193" i="14"/>
  <c r="AE193" i="14" s="1"/>
  <c r="AF193" i="14" s="1"/>
  <c r="AG193" i="14" s="1"/>
  <c r="AB194" i="14"/>
  <c r="AD194" i="14"/>
  <c r="AE194" i="14" s="1"/>
  <c r="AF194" i="14" s="1"/>
  <c r="AG194" i="14" s="1"/>
  <c r="AB195" i="14"/>
  <c r="AD195" i="14"/>
  <c r="AE195" i="14" s="1"/>
  <c r="AF195" i="14" s="1"/>
  <c r="AG195" i="14" s="1"/>
  <c r="AB506" i="14"/>
  <c r="AD506" i="14"/>
  <c r="AE506" i="14" s="1"/>
  <c r="AF506" i="14" s="1"/>
  <c r="AG506" i="14" s="1"/>
  <c r="AB196" i="14"/>
  <c r="AD196" i="14"/>
  <c r="AE196" i="14" s="1"/>
  <c r="AF196" i="14" s="1"/>
  <c r="AG196" i="14" s="1"/>
  <c r="AB197" i="14"/>
  <c r="AD197" i="14"/>
  <c r="AE197" i="14" s="1"/>
  <c r="AF197" i="14" s="1"/>
  <c r="AG197" i="14" s="1"/>
  <c r="AB198" i="14"/>
  <c r="AD198" i="14"/>
  <c r="AE198" i="14" s="1"/>
  <c r="AF198" i="14" s="1"/>
  <c r="AG198" i="14" s="1"/>
  <c r="AB199" i="14"/>
  <c r="AD199" i="14"/>
  <c r="AE199" i="14" s="1"/>
  <c r="AF199" i="14" s="1"/>
  <c r="AG199" i="14" s="1"/>
  <c r="AB200" i="14"/>
  <c r="AD200" i="14"/>
  <c r="AE200" i="14" s="1"/>
  <c r="AF200" i="14" s="1"/>
  <c r="AG200" i="14" s="1"/>
  <c r="AB201" i="14"/>
  <c r="AD201" i="14"/>
  <c r="AE201" i="14" s="1"/>
  <c r="AF201" i="14" s="1"/>
  <c r="AG201" i="14" s="1"/>
  <c r="AB202" i="14"/>
  <c r="AD202" i="14"/>
  <c r="AE202" i="14" s="1"/>
  <c r="AF202" i="14" s="1"/>
  <c r="AG202" i="14" s="1"/>
  <c r="AB203" i="14"/>
  <c r="AD203" i="14"/>
  <c r="AE203" i="14" s="1"/>
  <c r="AF203" i="14" s="1"/>
  <c r="AG203" i="14" s="1"/>
  <c r="AB503" i="14"/>
  <c r="AD503" i="14"/>
  <c r="AE503" i="14" s="1"/>
  <c r="AF503" i="14" s="1"/>
  <c r="AG503" i="14" s="1"/>
  <c r="AB204" i="14"/>
  <c r="AD204" i="14"/>
  <c r="AE204" i="14" s="1"/>
  <c r="AF204" i="14" s="1"/>
  <c r="AG204" i="14" s="1"/>
  <c r="AB205" i="14"/>
  <c r="AD205" i="14"/>
  <c r="AE205" i="14" s="1"/>
  <c r="AF205" i="14" s="1"/>
  <c r="AG205" i="14" s="1"/>
  <c r="AB206" i="14"/>
  <c r="AD206" i="14"/>
  <c r="AE206" i="14" s="1"/>
  <c r="AF206" i="14" s="1"/>
  <c r="AG206" i="14" s="1"/>
  <c r="AB207" i="14"/>
  <c r="AD207" i="14"/>
  <c r="AE207" i="14" s="1"/>
  <c r="AF207" i="14" s="1"/>
  <c r="AG207" i="14" s="1"/>
  <c r="AB208" i="14"/>
  <c r="AD208" i="14"/>
  <c r="AE208" i="14" s="1"/>
  <c r="AF208" i="14" s="1"/>
  <c r="AG208" i="14" s="1"/>
  <c r="AB209" i="14"/>
  <c r="AD209" i="14"/>
  <c r="AE209" i="14" s="1"/>
  <c r="AF209" i="14" s="1"/>
  <c r="AG209" i="14" s="1"/>
  <c r="AB210" i="14"/>
  <c r="AD210" i="14"/>
  <c r="AE210" i="14" s="1"/>
  <c r="AF210" i="14" s="1"/>
  <c r="AG210" i="14" s="1"/>
  <c r="AB211" i="14"/>
  <c r="AD211" i="14"/>
  <c r="AE211" i="14" s="1"/>
  <c r="AF211" i="14" s="1"/>
  <c r="AG211" i="14" s="1"/>
  <c r="AB212" i="14"/>
  <c r="AD212" i="14"/>
  <c r="AE212" i="14" s="1"/>
  <c r="AF212" i="14" s="1"/>
  <c r="AG212" i="14" s="1"/>
  <c r="AB213" i="14"/>
  <c r="AD213" i="14"/>
  <c r="AE213" i="14" s="1"/>
  <c r="AF213" i="14" s="1"/>
  <c r="AG213" i="14" s="1"/>
  <c r="AB214" i="14"/>
  <c r="AD214" i="14"/>
  <c r="AE214" i="14" s="1"/>
  <c r="AF214" i="14" s="1"/>
  <c r="AG214" i="14" s="1"/>
  <c r="AB215" i="14"/>
  <c r="AD215" i="14"/>
  <c r="AE215" i="14" s="1"/>
  <c r="AF215" i="14" s="1"/>
  <c r="AG215" i="14" s="1"/>
  <c r="AB216" i="14"/>
  <c r="AD216" i="14"/>
  <c r="AE216" i="14" s="1"/>
  <c r="AF216" i="14" s="1"/>
  <c r="AG216" i="14" s="1"/>
  <c r="AB217" i="14"/>
  <c r="AD217" i="14"/>
  <c r="AE217" i="14" s="1"/>
  <c r="AF217" i="14" s="1"/>
  <c r="AG217" i="14" s="1"/>
  <c r="AB218" i="14"/>
  <c r="AD218" i="14"/>
  <c r="AE218" i="14" s="1"/>
  <c r="AF218" i="14" s="1"/>
  <c r="AG218" i="14" s="1"/>
  <c r="AB219" i="14"/>
  <c r="AD219" i="14"/>
  <c r="AE219" i="14" s="1"/>
  <c r="AF219" i="14" s="1"/>
  <c r="AG219" i="14" s="1"/>
  <c r="AB220" i="14"/>
  <c r="AD220" i="14"/>
  <c r="AE220" i="14" s="1"/>
  <c r="AF220" i="14" s="1"/>
  <c r="AG220" i="14" s="1"/>
  <c r="AB221" i="14"/>
  <c r="AD221" i="14"/>
  <c r="AE221" i="14" s="1"/>
  <c r="AF221" i="14" s="1"/>
  <c r="AG221" i="14" s="1"/>
  <c r="AB222" i="14"/>
  <c r="AD222" i="14"/>
  <c r="AE222" i="14" s="1"/>
  <c r="AF222" i="14" s="1"/>
  <c r="AG222" i="14" s="1"/>
  <c r="AB223" i="14"/>
  <c r="AD223" i="14"/>
  <c r="AE223" i="14" s="1"/>
  <c r="AF223" i="14" s="1"/>
  <c r="AG223" i="14" s="1"/>
  <c r="AB224" i="14"/>
  <c r="AD224" i="14"/>
  <c r="AE224" i="14" s="1"/>
  <c r="AF224" i="14" s="1"/>
  <c r="AG224" i="14" s="1"/>
  <c r="AB225" i="14"/>
  <c r="AD225" i="14"/>
  <c r="AE225" i="14" s="1"/>
  <c r="AF225" i="14" s="1"/>
  <c r="AG225" i="14" s="1"/>
  <c r="AB226" i="14"/>
  <c r="AD226" i="14"/>
  <c r="AE226" i="14" s="1"/>
  <c r="AF226" i="14" s="1"/>
  <c r="AG226" i="14" s="1"/>
  <c r="AB227" i="14"/>
  <c r="AD227" i="14"/>
  <c r="AE227" i="14" s="1"/>
  <c r="AF227" i="14" s="1"/>
  <c r="AG227" i="14" s="1"/>
  <c r="AB228" i="14"/>
  <c r="AD228" i="14"/>
  <c r="AE228" i="14" s="1"/>
  <c r="AF228" i="14" s="1"/>
  <c r="AG228" i="14" s="1"/>
  <c r="AB229" i="14"/>
  <c r="AD229" i="14"/>
  <c r="AE229" i="14" s="1"/>
  <c r="AF229" i="14" s="1"/>
  <c r="AG229" i="14" s="1"/>
  <c r="AB230" i="14"/>
  <c r="AD230" i="14"/>
  <c r="AE230" i="14" s="1"/>
  <c r="AF230" i="14" s="1"/>
  <c r="AG230" i="14" s="1"/>
  <c r="AB231" i="14"/>
  <c r="AD231" i="14"/>
  <c r="AE231" i="14" s="1"/>
  <c r="AF231" i="14" s="1"/>
  <c r="AG231" i="14" s="1"/>
  <c r="AB232" i="14"/>
  <c r="AD232" i="14"/>
  <c r="AE232" i="14" s="1"/>
  <c r="AF232" i="14" s="1"/>
  <c r="AG232" i="14" s="1"/>
  <c r="AB233" i="14"/>
  <c r="AD233" i="14"/>
  <c r="AE233" i="14" s="1"/>
  <c r="AF233" i="14" s="1"/>
  <c r="AG233" i="14" s="1"/>
  <c r="AB234" i="14"/>
  <c r="AD234" i="14"/>
  <c r="AE234" i="14" s="1"/>
  <c r="AF234" i="14" s="1"/>
  <c r="AG234" i="14" s="1"/>
  <c r="AB235" i="14"/>
  <c r="AD235" i="14"/>
  <c r="AE235" i="14" s="1"/>
  <c r="AF235" i="14" s="1"/>
  <c r="AG235" i="14" s="1"/>
  <c r="AB236" i="14"/>
  <c r="AD236" i="14"/>
  <c r="AE236" i="14" s="1"/>
  <c r="AF236" i="14" s="1"/>
  <c r="AG236" i="14" s="1"/>
  <c r="AB237" i="14"/>
  <c r="AD237" i="14"/>
  <c r="AE237" i="14" s="1"/>
  <c r="AF237" i="14" s="1"/>
  <c r="AG237" i="14" s="1"/>
  <c r="AB238" i="14"/>
  <c r="AD238" i="14"/>
  <c r="AE238" i="14" s="1"/>
  <c r="AF238" i="14" s="1"/>
  <c r="AG238" i="14" s="1"/>
  <c r="AB239" i="14"/>
  <c r="AD239" i="14"/>
  <c r="AE239" i="14" s="1"/>
  <c r="AF239" i="14" s="1"/>
  <c r="AG239" i="14" s="1"/>
  <c r="AB240" i="14"/>
  <c r="AD240" i="14"/>
  <c r="AE240" i="14" s="1"/>
  <c r="AF240" i="14" s="1"/>
  <c r="AG240" i="14" s="1"/>
  <c r="AB241" i="14"/>
  <c r="AD241" i="14"/>
  <c r="AE241" i="14" s="1"/>
  <c r="AF241" i="14" s="1"/>
  <c r="AG241" i="14" s="1"/>
  <c r="AB242" i="14"/>
  <c r="AD242" i="14"/>
  <c r="AE242" i="14" s="1"/>
  <c r="AF242" i="14" s="1"/>
  <c r="AG242" i="14" s="1"/>
  <c r="AB243" i="14"/>
  <c r="AD243" i="14"/>
  <c r="AE243" i="14" s="1"/>
  <c r="AF243" i="14" s="1"/>
  <c r="AG243" i="14" s="1"/>
  <c r="AB244" i="14"/>
  <c r="AD244" i="14"/>
  <c r="AE244" i="14" s="1"/>
  <c r="AF244" i="14" s="1"/>
  <c r="AG244" i="14" s="1"/>
  <c r="AB245" i="14"/>
  <c r="AD245" i="14"/>
  <c r="AE245" i="14" s="1"/>
  <c r="AF245" i="14" s="1"/>
  <c r="AG245" i="14" s="1"/>
  <c r="AB246" i="14"/>
  <c r="AD246" i="14"/>
  <c r="AE246" i="14" s="1"/>
  <c r="AF246" i="14" s="1"/>
  <c r="AG246" i="14" s="1"/>
  <c r="AB247" i="14"/>
  <c r="AD247" i="14"/>
  <c r="AE247" i="14" s="1"/>
  <c r="AF247" i="14" s="1"/>
  <c r="AG247" i="14" s="1"/>
  <c r="AB248" i="14"/>
  <c r="AD248" i="14"/>
  <c r="AE248" i="14" s="1"/>
  <c r="AF248" i="14" s="1"/>
  <c r="AG248" i="14" s="1"/>
  <c r="AB249" i="14"/>
  <c r="AD249" i="14"/>
  <c r="AE249" i="14" s="1"/>
  <c r="AF249" i="14" s="1"/>
  <c r="AG249" i="14" s="1"/>
  <c r="AB250" i="14"/>
  <c r="AD250" i="14"/>
  <c r="AE250" i="14" s="1"/>
  <c r="AF250" i="14" s="1"/>
  <c r="AG250" i="14" s="1"/>
  <c r="AB251" i="14"/>
  <c r="AD251" i="14"/>
  <c r="AE251" i="14" s="1"/>
  <c r="AF251" i="14" s="1"/>
  <c r="AG251" i="14" s="1"/>
  <c r="AB252" i="14"/>
  <c r="AD252" i="14"/>
  <c r="AE252" i="14" s="1"/>
  <c r="AF252" i="14" s="1"/>
  <c r="AG252" i="14" s="1"/>
  <c r="AB253" i="14"/>
  <c r="AD253" i="14"/>
  <c r="AE253" i="14" s="1"/>
  <c r="AF253" i="14" s="1"/>
  <c r="AG253" i="14" s="1"/>
  <c r="AB254" i="14"/>
  <c r="AD254" i="14"/>
  <c r="AE254" i="14" s="1"/>
  <c r="AF254" i="14" s="1"/>
  <c r="AG254" i="14" s="1"/>
  <c r="AB255" i="14"/>
  <c r="AD255" i="14"/>
  <c r="AE255" i="14" s="1"/>
  <c r="AF255" i="14" s="1"/>
  <c r="AG255" i="14" s="1"/>
  <c r="AB256" i="14"/>
  <c r="AD256" i="14"/>
  <c r="AE256" i="14" s="1"/>
  <c r="AF256" i="14" s="1"/>
  <c r="AG256" i="14" s="1"/>
  <c r="AB257" i="14"/>
  <c r="AD257" i="14"/>
  <c r="AE257" i="14" s="1"/>
  <c r="AF257" i="14" s="1"/>
  <c r="AG257" i="14" s="1"/>
  <c r="AB258" i="14"/>
  <c r="AD258" i="14"/>
  <c r="AE258" i="14" s="1"/>
  <c r="AF258" i="14" s="1"/>
  <c r="AG258" i="14" s="1"/>
  <c r="AB259" i="14"/>
  <c r="AD259" i="14"/>
  <c r="AE259" i="14" s="1"/>
  <c r="AF259" i="14" s="1"/>
  <c r="AG259" i="14" s="1"/>
  <c r="AB260" i="14"/>
  <c r="AD260" i="14"/>
  <c r="AE260" i="14" s="1"/>
  <c r="AF260" i="14" s="1"/>
  <c r="AG260" i="14" s="1"/>
  <c r="AB261" i="14"/>
  <c r="AD261" i="14"/>
  <c r="AE261" i="14" s="1"/>
  <c r="AF261" i="14" s="1"/>
  <c r="AG261" i="14" s="1"/>
  <c r="AB262" i="14"/>
  <c r="AD262" i="14"/>
  <c r="AE262" i="14" s="1"/>
  <c r="AF262" i="14" s="1"/>
  <c r="AG262" i="14" s="1"/>
  <c r="AB263" i="14"/>
  <c r="AD263" i="14"/>
  <c r="AE263" i="14" s="1"/>
  <c r="AF263" i="14" s="1"/>
  <c r="AG263" i="14" s="1"/>
  <c r="AB264" i="14"/>
  <c r="AD264" i="14"/>
  <c r="AE264" i="14" s="1"/>
  <c r="AF264" i="14" s="1"/>
  <c r="AG264" i="14" s="1"/>
  <c r="AB265" i="14"/>
  <c r="AD265" i="14"/>
  <c r="AE265" i="14" s="1"/>
  <c r="AF265" i="14" s="1"/>
  <c r="AG265" i="14" s="1"/>
  <c r="AB266" i="14"/>
  <c r="AD266" i="14"/>
  <c r="AE266" i="14" s="1"/>
  <c r="AF266" i="14" s="1"/>
  <c r="AG266" i="14" s="1"/>
  <c r="AB267" i="14"/>
  <c r="AD267" i="14"/>
  <c r="AE267" i="14" s="1"/>
  <c r="AF267" i="14" s="1"/>
  <c r="AG267" i="14" s="1"/>
  <c r="AB268" i="14"/>
  <c r="AD268" i="14"/>
  <c r="AE268" i="14" s="1"/>
  <c r="AF268" i="14" s="1"/>
  <c r="AG268" i="14" s="1"/>
  <c r="AB269" i="14"/>
  <c r="AD269" i="14"/>
  <c r="AE269" i="14" s="1"/>
  <c r="AF269" i="14" s="1"/>
  <c r="AG269" i="14" s="1"/>
  <c r="AB270" i="14"/>
  <c r="AD270" i="14"/>
  <c r="AE270" i="14" s="1"/>
  <c r="AF270" i="14" s="1"/>
  <c r="AG270" i="14" s="1"/>
  <c r="AB271" i="14"/>
  <c r="AD271" i="14"/>
  <c r="AE271" i="14" s="1"/>
  <c r="AF271" i="14" s="1"/>
  <c r="AG271" i="14" s="1"/>
  <c r="AB272" i="14"/>
  <c r="AD272" i="14"/>
  <c r="AE272" i="14" s="1"/>
  <c r="AF272" i="14" s="1"/>
  <c r="AG272" i="14" s="1"/>
  <c r="AB273" i="14"/>
  <c r="AD273" i="14"/>
  <c r="AE273" i="14" s="1"/>
  <c r="AF273" i="14" s="1"/>
  <c r="AG273" i="14" s="1"/>
  <c r="AB274" i="14"/>
  <c r="AD274" i="14"/>
  <c r="AE274" i="14" s="1"/>
  <c r="AF274" i="14" s="1"/>
  <c r="AG274" i="14" s="1"/>
  <c r="AB275" i="14"/>
  <c r="AD275" i="14"/>
  <c r="AE275" i="14" s="1"/>
  <c r="AF275" i="14" s="1"/>
  <c r="AG275" i="14" s="1"/>
  <c r="AB276" i="14"/>
  <c r="AD276" i="14"/>
  <c r="AE276" i="14" s="1"/>
  <c r="AF276" i="14" s="1"/>
  <c r="AG276" i="14" s="1"/>
  <c r="AB277" i="14"/>
  <c r="AD277" i="14"/>
  <c r="AE277" i="14" s="1"/>
  <c r="AF277" i="14" s="1"/>
  <c r="AG277" i="14" s="1"/>
  <c r="AB278" i="14"/>
  <c r="AD278" i="14"/>
  <c r="AE278" i="14" s="1"/>
  <c r="AF278" i="14" s="1"/>
  <c r="AG278" i="14" s="1"/>
  <c r="AB279" i="14"/>
  <c r="AD279" i="14"/>
  <c r="AE279" i="14" s="1"/>
  <c r="AF279" i="14" s="1"/>
  <c r="AG279" i="14" s="1"/>
  <c r="AB280" i="14"/>
  <c r="AD280" i="14"/>
  <c r="AE280" i="14" s="1"/>
  <c r="AF280" i="14" s="1"/>
  <c r="AG280" i="14" s="1"/>
  <c r="AB281" i="14"/>
  <c r="AD281" i="14"/>
  <c r="AE281" i="14" s="1"/>
  <c r="AF281" i="14" s="1"/>
  <c r="AG281" i="14" s="1"/>
  <c r="AB282" i="14"/>
  <c r="AD282" i="14"/>
  <c r="AE282" i="14" s="1"/>
  <c r="AF282" i="14" s="1"/>
  <c r="AG282" i="14" s="1"/>
  <c r="AB283" i="14"/>
  <c r="AD283" i="14"/>
  <c r="AE283" i="14" s="1"/>
  <c r="AF283" i="14" s="1"/>
  <c r="AG283" i="14" s="1"/>
  <c r="AB284" i="14"/>
  <c r="AD284" i="14"/>
  <c r="AE284" i="14" s="1"/>
  <c r="AF284" i="14" s="1"/>
  <c r="AG284" i="14" s="1"/>
  <c r="AB285" i="14"/>
  <c r="AD285" i="14"/>
  <c r="AE285" i="14" s="1"/>
  <c r="AF285" i="14" s="1"/>
  <c r="AG285" i="14" s="1"/>
  <c r="AB286" i="14"/>
  <c r="AD286" i="14"/>
  <c r="AE286" i="14" s="1"/>
  <c r="AF286" i="14" s="1"/>
  <c r="AG286" i="14" s="1"/>
  <c r="AB287" i="14"/>
  <c r="AD287" i="14"/>
  <c r="AE287" i="14" s="1"/>
  <c r="AF287" i="14" s="1"/>
  <c r="AG287" i="14" s="1"/>
  <c r="AB288" i="14"/>
  <c r="AD288" i="14"/>
  <c r="AE288" i="14" s="1"/>
  <c r="AF288" i="14" s="1"/>
  <c r="AG288" i="14" s="1"/>
  <c r="AB289" i="14"/>
  <c r="AD289" i="14"/>
  <c r="AE289" i="14" s="1"/>
  <c r="AF289" i="14" s="1"/>
  <c r="AG289" i="14" s="1"/>
  <c r="AB290" i="14"/>
  <c r="AD290" i="14"/>
  <c r="AE290" i="14" s="1"/>
  <c r="AF290" i="14" s="1"/>
  <c r="AG290" i="14" s="1"/>
  <c r="AB508" i="14"/>
  <c r="AD508" i="14"/>
  <c r="AE508" i="14" s="1"/>
  <c r="AF508" i="14" s="1"/>
  <c r="AG508" i="14" s="1"/>
  <c r="AB291" i="14"/>
  <c r="AD291" i="14"/>
  <c r="AE291" i="14" s="1"/>
  <c r="AF291" i="14" s="1"/>
  <c r="AG291" i="14" s="1"/>
  <c r="AB292" i="14"/>
  <c r="AD292" i="14"/>
  <c r="AE292" i="14" s="1"/>
  <c r="AF292" i="14" s="1"/>
  <c r="AG292" i="14" s="1"/>
  <c r="AB293" i="14"/>
  <c r="AD293" i="14"/>
  <c r="AE293" i="14" s="1"/>
  <c r="AF293" i="14" s="1"/>
  <c r="AG293" i="14" s="1"/>
  <c r="AB294" i="14"/>
  <c r="AD294" i="14"/>
  <c r="AE294" i="14" s="1"/>
  <c r="AF294" i="14" s="1"/>
  <c r="AG294" i="14" s="1"/>
  <c r="AB295" i="14"/>
  <c r="AD295" i="14"/>
  <c r="AE295" i="14" s="1"/>
  <c r="AF295" i="14" s="1"/>
  <c r="AG295" i="14" s="1"/>
  <c r="AB296" i="14"/>
  <c r="AD296" i="14"/>
  <c r="AE296" i="14" s="1"/>
  <c r="AF296" i="14" s="1"/>
  <c r="AG296" i="14" s="1"/>
  <c r="AB297" i="14"/>
  <c r="AD297" i="14"/>
  <c r="AE297" i="14" s="1"/>
  <c r="AF297" i="14" s="1"/>
  <c r="AG297" i="14" s="1"/>
  <c r="AB298" i="14"/>
  <c r="AD298" i="14"/>
  <c r="AE298" i="14" s="1"/>
  <c r="AF298" i="14" s="1"/>
  <c r="AG298" i="14" s="1"/>
  <c r="AB299" i="14"/>
  <c r="AD299" i="14"/>
  <c r="AE299" i="14" s="1"/>
  <c r="AF299" i="14" s="1"/>
  <c r="AG299" i="14" s="1"/>
  <c r="AB507" i="14"/>
  <c r="AD507" i="14"/>
  <c r="AE507" i="14" s="1"/>
  <c r="AF507" i="14" s="1"/>
  <c r="AG507" i="14" s="1"/>
  <c r="AB300" i="14"/>
  <c r="AD300" i="14"/>
  <c r="AE300" i="14" s="1"/>
  <c r="AF300" i="14" s="1"/>
  <c r="AG300" i="14" s="1"/>
  <c r="AB301" i="14"/>
  <c r="AD301" i="14"/>
  <c r="AE301" i="14" s="1"/>
  <c r="AF301" i="14" s="1"/>
  <c r="AG301" i="14" s="1"/>
  <c r="AB302" i="14"/>
  <c r="AD302" i="14"/>
  <c r="AE302" i="14" s="1"/>
  <c r="AF302" i="14" s="1"/>
  <c r="AG302" i="14" s="1"/>
  <c r="AB303" i="14"/>
  <c r="AD303" i="14"/>
  <c r="AE303" i="14" s="1"/>
  <c r="AF303" i="14" s="1"/>
  <c r="AG303" i="14" s="1"/>
  <c r="AB304" i="14"/>
  <c r="AD304" i="14"/>
  <c r="AE304" i="14" s="1"/>
  <c r="AF304" i="14" s="1"/>
  <c r="AG304" i="14" s="1"/>
  <c r="AB305" i="14"/>
  <c r="AD305" i="14"/>
  <c r="AE305" i="14" s="1"/>
  <c r="AF305" i="14" s="1"/>
  <c r="AG305" i="14" s="1"/>
  <c r="AB306" i="14"/>
  <c r="AD306" i="14"/>
  <c r="AE306" i="14" s="1"/>
  <c r="AF306" i="14" s="1"/>
  <c r="AG306" i="14" s="1"/>
  <c r="AB307" i="14"/>
  <c r="AD307" i="14"/>
  <c r="AE307" i="14" s="1"/>
  <c r="AF307" i="14" s="1"/>
  <c r="AG307" i="14" s="1"/>
  <c r="AB308" i="14"/>
  <c r="AD308" i="14"/>
  <c r="AE308" i="14" s="1"/>
  <c r="AF308" i="14" s="1"/>
  <c r="AG308" i="14" s="1"/>
  <c r="AB309" i="14"/>
  <c r="AD309" i="14"/>
  <c r="AE309" i="14" s="1"/>
  <c r="AF309" i="14" s="1"/>
  <c r="AG309" i="14" s="1"/>
  <c r="AB310" i="14"/>
  <c r="AD310" i="14"/>
  <c r="AE310" i="14" s="1"/>
  <c r="AF310" i="14" s="1"/>
  <c r="AG310" i="14" s="1"/>
  <c r="AB311" i="14"/>
  <c r="AD311" i="14"/>
  <c r="AE311" i="14" s="1"/>
  <c r="AF311" i="14" s="1"/>
  <c r="AG311" i="14" s="1"/>
  <c r="AB312" i="14"/>
  <c r="AD312" i="14"/>
  <c r="AE312" i="14" s="1"/>
  <c r="AF312" i="14" s="1"/>
  <c r="AG312" i="14" s="1"/>
  <c r="AB313" i="14"/>
  <c r="AD313" i="14"/>
  <c r="AE313" i="14" s="1"/>
  <c r="AF313" i="14" s="1"/>
  <c r="AG313" i="14" s="1"/>
  <c r="AB314" i="14"/>
  <c r="AD314" i="14"/>
  <c r="AE314" i="14" s="1"/>
  <c r="AF314" i="14" s="1"/>
  <c r="AG314" i="14" s="1"/>
  <c r="AB315" i="14"/>
  <c r="AD315" i="14"/>
  <c r="AE315" i="14" s="1"/>
  <c r="AF315" i="14" s="1"/>
  <c r="AG315" i="14" s="1"/>
  <c r="AB316" i="14"/>
  <c r="AD316" i="14"/>
  <c r="AE316" i="14" s="1"/>
  <c r="AF316" i="14" s="1"/>
  <c r="AG316" i="14" s="1"/>
  <c r="AB317" i="14"/>
  <c r="AD317" i="14"/>
  <c r="AE317" i="14" s="1"/>
  <c r="AF317" i="14" s="1"/>
  <c r="AG317" i="14" s="1"/>
  <c r="AB318" i="14"/>
  <c r="AD318" i="14"/>
  <c r="AE318" i="14" s="1"/>
  <c r="AF318" i="14" s="1"/>
  <c r="AG318" i="14" s="1"/>
  <c r="AB319" i="14"/>
  <c r="AD319" i="14"/>
  <c r="AE319" i="14" s="1"/>
  <c r="AF319" i="14" s="1"/>
  <c r="AG319" i="14" s="1"/>
  <c r="AB320" i="14"/>
  <c r="AD320" i="14"/>
  <c r="AE320" i="14" s="1"/>
  <c r="AF320" i="14" s="1"/>
  <c r="AG320" i="14" s="1"/>
  <c r="AB321" i="14"/>
  <c r="AD321" i="14"/>
  <c r="AE321" i="14" s="1"/>
  <c r="AF321" i="14" s="1"/>
  <c r="AG321" i="14" s="1"/>
  <c r="AB322" i="14"/>
  <c r="AD322" i="14"/>
  <c r="AE322" i="14" s="1"/>
  <c r="AF322" i="14" s="1"/>
  <c r="AG322" i="14" s="1"/>
  <c r="AB323" i="14"/>
  <c r="AD323" i="14"/>
  <c r="AE323" i="14" s="1"/>
  <c r="AF323" i="14" s="1"/>
  <c r="AG323" i="14" s="1"/>
  <c r="AB324" i="14"/>
  <c r="AD324" i="14"/>
  <c r="AE324" i="14" s="1"/>
  <c r="AF324" i="14" s="1"/>
  <c r="AG324" i="14" s="1"/>
  <c r="AB325" i="14"/>
  <c r="AD325" i="14"/>
  <c r="AE325" i="14" s="1"/>
  <c r="AF325" i="14" s="1"/>
  <c r="AG325" i="14" s="1"/>
  <c r="AB326" i="14"/>
  <c r="AD326" i="14"/>
  <c r="AE326" i="14" s="1"/>
  <c r="AF326" i="14" s="1"/>
  <c r="AG326" i="14" s="1"/>
  <c r="AB327" i="14"/>
  <c r="AD327" i="14"/>
  <c r="AE327" i="14" s="1"/>
  <c r="AF327" i="14" s="1"/>
  <c r="AG327" i="14" s="1"/>
  <c r="AB328" i="14"/>
  <c r="AD328" i="14"/>
  <c r="AE328" i="14" s="1"/>
  <c r="AF328" i="14" s="1"/>
  <c r="AG328" i="14" s="1"/>
  <c r="AB329" i="14"/>
  <c r="AD329" i="14"/>
  <c r="AE329" i="14" s="1"/>
  <c r="AF329" i="14" s="1"/>
  <c r="AG329" i="14" s="1"/>
  <c r="AB330" i="14"/>
  <c r="AD330" i="14"/>
  <c r="AE330" i="14" s="1"/>
  <c r="AF330" i="14" s="1"/>
  <c r="AG330" i="14" s="1"/>
  <c r="AB331" i="14"/>
  <c r="AD331" i="14"/>
  <c r="AE331" i="14" s="1"/>
  <c r="AF331" i="14" s="1"/>
  <c r="AG331" i="14" s="1"/>
  <c r="AB332" i="14"/>
  <c r="AD332" i="14"/>
  <c r="AE332" i="14" s="1"/>
  <c r="AF332" i="14" s="1"/>
  <c r="AG332" i="14" s="1"/>
  <c r="AB333" i="14"/>
  <c r="AD333" i="14"/>
  <c r="AE333" i="14" s="1"/>
  <c r="AF333" i="14" s="1"/>
  <c r="AG333" i="14" s="1"/>
  <c r="AB334" i="14"/>
  <c r="AD334" i="14"/>
  <c r="AE334" i="14" s="1"/>
  <c r="AF334" i="14" s="1"/>
  <c r="AG334" i="14" s="1"/>
  <c r="AB335" i="14"/>
  <c r="AD335" i="14"/>
  <c r="AE335" i="14" s="1"/>
  <c r="AF335" i="14" s="1"/>
  <c r="AG335" i="14" s="1"/>
  <c r="AB336" i="14"/>
  <c r="AD336" i="14"/>
  <c r="AE336" i="14" s="1"/>
  <c r="AF336" i="14" s="1"/>
  <c r="AG336" i="14" s="1"/>
  <c r="AB337" i="14"/>
  <c r="AD337" i="14"/>
  <c r="AE337" i="14" s="1"/>
  <c r="AF337" i="14" s="1"/>
  <c r="AG337" i="14" s="1"/>
  <c r="AB338" i="14"/>
  <c r="AD338" i="14"/>
  <c r="AE338" i="14" s="1"/>
  <c r="AF338" i="14" s="1"/>
  <c r="AG338" i="14" s="1"/>
  <c r="AB339" i="14"/>
  <c r="AD339" i="14"/>
  <c r="AE339" i="14" s="1"/>
  <c r="AF339" i="14" s="1"/>
  <c r="AG339" i="14" s="1"/>
  <c r="AB340" i="14"/>
  <c r="AD340" i="14"/>
  <c r="AE340" i="14" s="1"/>
  <c r="AF340" i="14" s="1"/>
  <c r="AG340" i="14" s="1"/>
  <c r="AB341" i="14"/>
  <c r="AD341" i="14"/>
  <c r="AE341" i="14" s="1"/>
  <c r="AF341" i="14" s="1"/>
  <c r="AG341" i="14" s="1"/>
  <c r="AB342" i="14"/>
  <c r="AD342" i="14"/>
  <c r="AE342" i="14" s="1"/>
  <c r="AF342" i="14" s="1"/>
  <c r="AG342" i="14" s="1"/>
  <c r="AB343" i="14"/>
  <c r="AD343" i="14"/>
  <c r="AE343" i="14" s="1"/>
  <c r="AF343" i="14" s="1"/>
  <c r="AG343" i="14" s="1"/>
  <c r="AB344" i="14"/>
  <c r="AD344" i="14"/>
  <c r="AE344" i="14" s="1"/>
  <c r="AF344" i="14" s="1"/>
  <c r="AG344" i="14" s="1"/>
  <c r="AB345" i="14"/>
  <c r="AD345" i="14"/>
  <c r="AE345" i="14" s="1"/>
  <c r="AF345" i="14" s="1"/>
  <c r="AG345" i="14" s="1"/>
  <c r="AB346" i="14"/>
  <c r="AD346" i="14"/>
  <c r="AE346" i="14" s="1"/>
  <c r="AF346" i="14" s="1"/>
  <c r="AG346" i="14" s="1"/>
  <c r="AB347" i="14"/>
  <c r="AD347" i="14"/>
  <c r="AE347" i="14" s="1"/>
  <c r="AF347" i="14" s="1"/>
  <c r="AG347" i="14" s="1"/>
  <c r="AB348" i="14"/>
  <c r="AD348" i="14"/>
  <c r="AE348" i="14" s="1"/>
  <c r="AF348" i="14" s="1"/>
  <c r="AG348" i="14" s="1"/>
  <c r="AB349" i="14"/>
  <c r="AD349" i="14"/>
  <c r="AE349" i="14" s="1"/>
  <c r="AF349" i="14" s="1"/>
  <c r="AG349" i="14" s="1"/>
  <c r="AB350" i="14"/>
  <c r="AD350" i="14"/>
  <c r="AE350" i="14" s="1"/>
  <c r="AF350" i="14" s="1"/>
  <c r="AG350" i="14" s="1"/>
  <c r="AB351" i="14"/>
  <c r="AD351" i="14"/>
  <c r="AE351" i="14" s="1"/>
  <c r="AF351" i="14" s="1"/>
  <c r="AG351" i="14" s="1"/>
  <c r="AB352" i="14"/>
  <c r="AD352" i="14"/>
  <c r="AE352" i="14" s="1"/>
  <c r="AF352" i="14" s="1"/>
  <c r="AG352" i="14" s="1"/>
  <c r="AB353" i="14"/>
  <c r="AD353" i="14"/>
  <c r="AE353" i="14" s="1"/>
  <c r="AF353" i="14" s="1"/>
  <c r="AG353" i="14" s="1"/>
  <c r="AB354" i="14"/>
  <c r="AD354" i="14"/>
  <c r="AE354" i="14" s="1"/>
  <c r="AF354" i="14" s="1"/>
  <c r="AG354" i="14" s="1"/>
  <c r="AB355" i="14"/>
  <c r="AD355" i="14"/>
  <c r="AE355" i="14" s="1"/>
  <c r="AF355" i="14" s="1"/>
  <c r="AG355" i="14" s="1"/>
  <c r="AB356" i="14"/>
  <c r="AD356" i="14"/>
  <c r="AE356" i="14" s="1"/>
  <c r="AF356" i="14" s="1"/>
  <c r="AG356" i="14" s="1"/>
  <c r="AB357" i="14"/>
  <c r="AD357" i="14"/>
  <c r="AE357" i="14" s="1"/>
  <c r="AF357" i="14" s="1"/>
  <c r="AG357" i="14" s="1"/>
  <c r="AB358" i="14"/>
  <c r="AD358" i="14"/>
  <c r="AE358" i="14" s="1"/>
  <c r="AF358" i="14" s="1"/>
  <c r="AG358" i="14" s="1"/>
  <c r="AB359" i="14"/>
  <c r="AD359" i="14"/>
  <c r="AE359" i="14" s="1"/>
  <c r="AF359" i="14" s="1"/>
  <c r="AG359" i="14" s="1"/>
  <c r="AB360" i="14"/>
  <c r="AD360" i="14"/>
  <c r="AE360" i="14" s="1"/>
  <c r="AF360" i="14" s="1"/>
  <c r="AG360" i="14" s="1"/>
  <c r="AB361" i="14"/>
  <c r="AD361" i="14"/>
  <c r="AE361" i="14" s="1"/>
  <c r="AF361" i="14" s="1"/>
  <c r="AG361" i="14" s="1"/>
  <c r="AB362" i="14"/>
  <c r="AD362" i="14"/>
  <c r="AE362" i="14" s="1"/>
  <c r="AF362" i="14" s="1"/>
  <c r="AG362" i="14" s="1"/>
  <c r="AB363" i="14"/>
  <c r="AD363" i="14"/>
  <c r="AE363" i="14" s="1"/>
  <c r="AF363" i="14" s="1"/>
  <c r="AG363" i="14" s="1"/>
  <c r="AB364" i="14"/>
  <c r="AD364" i="14"/>
  <c r="AE364" i="14" s="1"/>
  <c r="AF364" i="14" s="1"/>
  <c r="AG364" i="14" s="1"/>
  <c r="AB365" i="14"/>
  <c r="AD365" i="14"/>
  <c r="AE365" i="14" s="1"/>
  <c r="AF365" i="14" s="1"/>
  <c r="AG365" i="14" s="1"/>
  <c r="AB366" i="14"/>
  <c r="AD366" i="14"/>
  <c r="AE366" i="14" s="1"/>
  <c r="AF366" i="14" s="1"/>
  <c r="AG366" i="14" s="1"/>
  <c r="AB367" i="14"/>
  <c r="AD367" i="14"/>
  <c r="AE367" i="14" s="1"/>
  <c r="AF367" i="14" s="1"/>
  <c r="AG367" i="14" s="1"/>
  <c r="AB368" i="14"/>
  <c r="AD368" i="14"/>
  <c r="AE368" i="14" s="1"/>
  <c r="AF368" i="14" s="1"/>
  <c r="AG368" i="14" s="1"/>
  <c r="AB369" i="14"/>
  <c r="AD369" i="14"/>
  <c r="AE369" i="14" s="1"/>
  <c r="AF369" i="14" s="1"/>
  <c r="AG369" i="14" s="1"/>
  <c r="AB370" i="14"/>
  <c r="AD370" i="14"/>
  <c r="AE370" i="14" s="1"/>
  <c r="AF370" i="14" s="1"/>
  <c r="AG370" i="14" s="1"/>
  <c r="AB371" i="14"/>
  <c r="AD371" i="14"/>
  <c r="AE371" i="14" s="1"/>
  <c r="AF371" i="14" s="1"/>
  <c r="AG371" i="14" s="1"/>
  <c r="AB372" i="14"/>
  <c r="AD372" i="14"/>
  <c r="AE372" i="14" s="1"/>
  <c r="AF372" i="14" s="1"/>
  <c r="AG372" i="14" s="1"/>
  <c r="AB373" i="14"/>
  <c r="AD373" i="14"/>
  <c r="AE373" i="14" s="1"/>
  <c r="AF373" i="14" s="1"/>
  <c r="AG373" i="14" s="1"/>
  <c r="AB374" i="14"/>
  <c r="AD374" i="14"/>
  <c r="AE374" i="14" s="1"/>
  <c r="AF374" i="14" s="1"/>
  <c r="AG374" i="14" s="1"/>
  <c r="AB375" i="14"/>
  <c r="AD375" i="14"/>
  <c r="AE375" i="14" s="1"/>
  <c r="AF375" i="14" s="1"/>
  <c r="AG375" i="14" s="1"/>
  <c r="AB376" i="14"/>
  <c r="AD376" i="14"/>
  <c r="AE376" i="14" s="1"/>
  <c r="AF376" i="14" s="1"/>
  <c r="AG376" i="14" s="1"/>
  <c r="AB377" i="14"/>
  <c r="AD377" i="14"/>
  <c r="AE377" i="14" s="1"/>
  <c r="AF377" i="14" s="1"/>
  <c r="AG377" i="14" s="1"/>
  <c r="AB378" i="14"/>
  <c r="AD378" i="14"/>
  <c r="AE378" i="14" s="1"/>
  <c r="AF378" i="14" s="1"/>
  <c r="AG378" i="14" s="1"/>
  <c r="AB379" i="14"/>
  <c r="AD379" i="14"/>
  <c r="AE379" i="14" s="1"/>
  <c r="AF379" i="14" s="1"/>
  <c r="AG379" i="14" s="1"/>
  <c r="AB380" i="14"/>
  <c r="AD380" i="14"/>
  <c r="AE380" i="14" s="1"/>
  <c r="AF380" i="14" s="1"/>
  <c r="AG380" i="14" s="1"/>
  <c r="AB381" i="14"/>
  <c r="AD381" i="14"/>
  <c r="AE381" i="14" s="1"/>
  <c r="AF381" i="14" s="1"/>
  <c r="AG381" i="14" s="1"/>
  <c r="AB382" i="14"/>
  <c r="AD382" i="14"/>
  <c r="AE382" i="14" s="1"/>
  <c r="AF382" i="14" s="1"/>
  <c r="AG382" i="14" s="1"/>
  <c r="AB383" i="14"/>
  <c r="AD383" i="14"/>
  <c r="AE383" i="14" s="1"/>
  <c r="AF383" i="14" s="1"/>
  <c r="AG383" i="14" s="1"/>
  <c r="AB384" i="14"/>
  <c r="AD384" i="14"/>
  <c r="AE384" i="14" s="1"/>
  <c r="AF384" i="14" s="1"/>
  <c r="AG384" i="14" s="1"/>
  <c r="AB385" i="14"/>
  <c r="AD385" i="14"/>
  <c r="AE385" i="14" s="1"/>
  <c r="AF385" i="14" s="1"/>
  <c r="AG385" i="14" s="1"/>
  <c r="AB386" i="14"/>
  <c r="AD386" i="14"/>
  <c r="AE386" i="14" s="1"/>
  <c r="AF386" i="14" s="1"/>
  <c r="AG386" i="14" s="1"/>
  <c r="AB387" i="14"/>
  <c r="AD387" i="14"/>
  <c r="AE387" i="14" s="1"/>
  <c r="AF387" i="14" s="1"/>
  <c r="AG387" i="14" s="1"/>
  <c r="AB388" i="14"/>
  <c r="AD388" i="14"/>
  <c r="AE388" i="14" s="1"/>
  <c r="AF388" i="14" s="1"/>
  <c r="AG388" i="14" s="1"/>
  <c r="AB389" i="14"/>
  <c r="AD389" i="14"/>
  <c r="AE389" i="14" s="1"/>
  <c r="AF389" i="14" s="1"/>
  <c r="AG389" i="14" s="1"/>
  <c r="AB390" i="14"/>
  <c r="AD390" i="14"/>
  <c r="AE390" i="14" s="1"/>
  <c r="AF390" i="14" s="1"/>
  <c r="AG390" i="14" s="1"/>
  <c r="AB391" i="14"/>
  <c r="AD391" i="14"/>
  <c r="AE391" i="14" s="1"/>
  <c r="AF391" i="14" s="1"/>
  <c r="AG391" i="14" s="1"/>
  <c r="AB392" i="14"/>
  <c r="AD392" i="14"/>
  <c r="AE392" i="14" s="1"/>
  <c r="AF392" i="14" s="1"/>
  <c r="AG392" i="14" s="1"/>
  <c r="AB393" i="14"/>
  <c r="AD393" i="14"/>
  <c r="AE393" i="14" s="1"/>
  <c r="AF393" i="14" s="1"/>
  <c r="AG393" i="14" s="1"/>
  <c r="AB394" i="14"/>
  <c r="AD394" i="14"/>
  <c r="AE394" i="14" s="1"/>
  <c r="AF394" i="14" s="1"/>
  <c r="AG394" i="14" s="1"/>
  <c r="AB395" i="14"/>
  <c r="AD395" i="14"/>
  <c r="AE395" i="14" s="1"/>
  <c r="AF395" i="14" s="1"/>
  <c r="AG395" i="14" s="1"/>
  <c r="AB396" i="14"/>
  <c r="AD396" i="14"/>
  <c r="AE396" i="14" s="1"/>
  <c r="AF396" i="14" s="1"/>
  <c r="AG396" i="14" s="1"/>
  <c r="AB397" i="14"/>
  <c r="AD397" i="14"/>
  <c r="AE397" i="14" s="1"/>
  <c r="AF397" i="14" s="1"/>
  <c r="AG397" i="14" s="1"/>
  <c r="AB398" i="14"/>
  <c r="AD398" i="14"/>
  <c r="AE398" i="14" s="1"/>
  <c r="AF398" i="14" s="1"/>
  <c r="AG398" i="14" s="1"/>
  <c r="AB399" i="14"/>
  <c r="AD399" i="14"/>
  <c r="AE399" i="14" s="1"/>
  <c r="AF399" i="14" s="1"/>
  <c r="AG399" i="14" s="1"/>
  <c r="AB400" i="14"/>
  <c r="AD400" i="14"/>
  <c r="AE400" i="14" s="1"/>
  <c r="AF400" i="14" s="1"/>
  <c r="AG400" i="14" s="1"/>
  <c r="AB401" i="14"/>
  <c r="AD401" i="14"/>
  <c r="AE401" i="14" s="1"/>
  <c r="AF401" i="14" s="1"/>
  <c r="AG401" i="14" s="1"/>
  <c r="AB402" i="14"/>
  <c r="AD402" i="14"/>
  <c r="AE402" i="14" s="1"/>
  <c r="AF402" i="14" s="1"/>
  <c r="AG402" i="14" s="1"/>
  <c r="AB403" i="14"/>
  <c r="AD403" i="14"/>
  <c r="AE403" i="14" s="1"/>
  <c r="AF403" i="14" s="1"/>
  <c r="AG403" i="14" s="1"/>
  <c r="AB404" i="14"/>
  <c r="AD404" i="14"/>
  <c r="AE404" i="14" s="1"/>
  <c r="AF404" i="14" s="1"/>
  <c r="AG404" i="14" s="1"/>
  <c r="AB405" i="14"/>
  <c r="AD405" i="14"/>
  <c r="AE405" i="14" s="1"/>
  <c r="AF405" i="14" s="1"/>
  <c r="AG405" i="14" s="1"/>
  <c r="AB406" i="14"/>
  <c r="AD406" i="14"/>
  <c r="AE406" i="14" s="1"/>
  <c r="AF406" i="14" s="1"/>
  <c r="AG406" i="14" s="1"/>
  <c r="AB407" i="14"/>
  <c r="AD407" i="14"/>
  <c r="AE407" i="14" s="1"/>
  <c r="AF407" i="14" s="1"/>
  <c r="AG407" i="14" s="1"/>
  <c r="AB408" i="14"/>
  <c r="AD408" i="14"/>
  <c r="AE408" i="14" s="1"/>
  <c r="AF408" i="14" s="1"/>
  <c r="AG408" i="14" s="1"/>
  <c r="AB409" i="14"/>
  <c r="AD409" i="14"/>
  <c r="AE409" i="14" s="1"/>
  <c r="AF409" i="14" s="1"/>
  <c r="AG409" i="14" s="1"/>
  <c r="AB410" i="14"/>
  <c r="AD410" i="14"/>
  <c r="AE410" i="14" s="1"/>
  <c r="AF410" i="14" s="1"/>
  <c r="AG410" i="14" s="1"/>
  <c r="AB411" i="14"/>
  <c r="AD411" i="14"/>
  <c r="AE411" i="14" s="1"/>
  <c r="AF411" i="14" s="1"/>
  <c r="AG411" i="14" s="1"/>
  <c r="AB412" i="14"/>
  <c r="AD412" i="14"/>
  <c r="AE412" i="14" s="1"/>
  <c r="AF412" i="14" s="1"/>
  <c r="AG412" i="14" s="1"/>
  <c r="AB413" i="14"/>
  <c r="AD413" i="14"/>
  <c r="AE413" i="14" s="1"/>
  <c r="AF413" i="14" s="1"/>
  <c r="AG413" i="14" s="1"/>
  <c r="AB414" i="14"/>
  <c r="AD414" i="14"/>
  <c r="AE414" i="14" s="1"/>
  <c r="AF414" i="14" s="1"/>
  <c r="AG414" i="14" s="1"/>
  <c r="AB415" i="14"/>
  <c r="AD415" i="14"/>
  <c r="AE415" i="14" s="1"/>
  <c r="AF415" i="14" s="1"/>
  <c r="AG415" i="14" s="1"/>
  <c r="AB416" i="14"/>
  <c r="AD416" i="14"/>
  <c r="AE416" i="14" s="1"/>
  <c r="AF416" i="14" s="1"/>
  <c r="AG416" i="14" s="1"/>
  <c r="AB417" i="14"/>
  <c r="AD417" i="14"/>
  <c r="AE417" i="14" s="1"/>
  <c r="AF417" i="14" s="1"/>
  <c r="AG417" i="14" s="1"/>
  <c r="AB418" i="14"/>
  <c r="AD418" i="14"/>
  <c r="AE418" i="14" s="1"/>
  <c r="AF418" i="14" s="1"/>
  <c r="AG418" i="14" s="1"/>
  <c r="AB419" i="14"/>
  <c r="AD419" i="14"/>
  <c r="AE419" i="14" s="1"/>
  <c r="AF419" i="14" s="1"/>
  <c r="AG419" i="14" s="1"/>
  <c r="AB420" i="14"/>
  <c r="AD420" i="14"/>
  <c r="AE420" i="14" s="1"/>
  <c r="AF420" i="14" s="1"/>
  <c r="AG420" i="14" s="1"/>
  <c r="AB421" i="14"/>
  <c r="AD421" i="14"/>
  <c r="AE421" i="14" s="1"/>
  <c r="AF421" i="14" s="1"/>
  <c r="AG421" i="14" s="1"/>
  <c r="AB422" i="14"/>
  <c r="AD422" i="14"/>
  <c r="AE422" i="14" s="1"/>
  <c r="AF422" i="14" s="1"/>
  <c r="AG422" i="14" s="1"/>
  <c r="AB423" i="14"/>
  <c r="AD423" i="14"/>
  <c r="AE423" i="14" s="1"/>
  <c r="AF423" i="14" s="1"/>
  <c r="AG423" i="14" s="1"/>
  <c r="AB424" i="14"/>
  <c r="AD424" i="14"/>
  <c r="AE424" i="14" s="1"/>
  <c r="AF424" i="14" s="1"/>
  <c r="AG424" i="14" s="1"/>
  <c r="AB425" i="14"/>
  <c r="AD425" i="14"/>
  <c r="AE425" i="14" s="1"/>
  <c r="AF425" i="14" s="1"/>
  <c r="AG425" i="14" s="1"/>
  <c r="AB426" i="14"/>
  <c r="AD426" i="14"/>
  <c r="AE426" i="14" s="1"/>
  <c r="AF426" i="14" s="1"/>
  <c r="AG426" i="14" s="1"/>
  <c r="AB427" i="14"/>
  <c r="AD427" i="14"/>
  <c r="AE427" i="14" s="1"/>
  <c r="AF427" i="14" s="1"/>
  <c r="AG427" i="14" s="1"/>
  <c r="AB428" i="14"/>
  <c r="AD428" i="14"/>
  <c r="AE428" i="14" s="1"/>
  <c r="AF428" i="14" s="1"/>
  <c r="AG428" i="14" s="1"/>
  <c r="AB429" i="14"/>
  <c r="AD429" i="14"/>
  <c r="AE429" i="14" s="1"/>
  <c r="AF429" i="14" s="1"/>
  <c r="AG429" i="14" s="1"/>
  <c r="AB430" i="14"/>
  <c r="AD430" i="14"/>
  <c r="AE430" i="14" s="1"/>
  <c r="AF430" i="14" s="1"/>
  <c r="AG430" i="14" s="1"/>
  <c r="AB431" i="14"/>
  <c r="AD431" i="14"/>
  <c r="AE431" i="14" s="1"/>
  <c r="AF431" i="14" s="1"/>
  <c r="AG431" i="14" s="1"/>
  <c r="AB432" i="14"/>
  <c r="AD432" i="14"/>
  <c r="AE432" i="14" s="1"/>
  <c r="AF432" i="14" s="1"/>
  <c r="AG432" i="14" s="1"/>
  <c r="AB433" i="14"/>
  <c r="AD433" i="14"/>
  <c r="AE433" i="14" s="1"/>
  <c r="AF433" i="14" s="1"/>
  <c r="AG433" i="14" s="1"/>
  <c r="AB434" i="14"/>
  <c r="AD434" i="14"/>
  <c r="AE434" i="14" s="1"/>
  <c r="AF434" i="14" s="1"/>
  <c r="AG434" i="14" s="1"/>
  <c r="AB435" i="14"/>
  <c r="AD435" i="14"/>
  <c r="AE435" i="14" s="1"/>
  <c r="AF435" i="14" s="1"/>
  <c r="AG435" i="14" s="1"/>
  <c r="AB436" i="14"/>
  <c r="AD436" i="14"/>
  <c r="AE436" i="14" s="1"/>
  <c r="AF436" i="14" s="1"/>
  <c r="AG436" i="14" s="1"/>
  <c r="AB437" i="14"/>
  <c r="AD437" i="14"/>
  <c r="AE437" i="14" s="1"/>
  <c r="AF437" i="14" s="1"/>
  <c r="AG437" i="14" s="1"/>
  <c r="AB438" i="14"/>
  <c r="AD438" i="14"/>
  <c r="AE438" i="14" s="1"/>
  <c r="AF438" i="14" s="1"/>
  <c r="AG438" i="14" s="1"/>
  <c r="AB439" i="14"/>
  <c r="AD439" i="14"/>
  <c r="AE439" i="14" s="1"/>
  <c r="AF439" i="14" s="1"/>
  <c r="AG439" i="14" s="1"/>
  <c r="AB440" i="14"/>
  <c r="AD440" i="14"/>
  <c r="AE440" i="14" s="1"/>
  <c r="AF440" i="14" s="1"/>
  <c r="AG440" i="14" s="1"/>
  <c r="AB441" i="14"/>
  <c r="AD441" i="14"/>
  <c r="AE441" i="14" s="1"/>
  <c r="AF441" i="14" s="1"/>
  <c r="AG441" i="14" s="1"/>
  <c r="AB442" i="14"/>
  <c r="AD442" i="14"/>
  <c r="AE442" i="14" s="1"/>
  <c r="AF442" i="14" s="1"/>
  <c r="AG442" i="14" s="1"/>
  <c r="AB443" i="14"/>
  <c r="AD443" i="14"/>
  <c r="AE443" i="14" s="1"/>
  <c r="AF443" i="14" s="1"/>
  <c r="AG443" i="14" s="1"/>
  <c r="AB444" i="14"/>
  <c r="AD444" i="14"/>
  <c r="AE444" i="14" s="1"/>
  <c r="AF444" i="14" s="1"/>
  <c r="AG444" i="14" s="1"/>
  <c r="AB445" i="14"/>
  <c r="AD445" i="14"/>
  <c r="AE445" i="14" s="1"/>
  <c r="AF445" i="14" s="1"/>
  <c r="AG445" i="14" s="1"/>
  <c r="AB446" i="14"/>
  <c r="AD446" i="14"/>
  <c r="AE446" i="14" s="1"/>
  <c r="AF446" i="14" s="1"/>
  <c r="AG446" i="14" s="1"/>
  <c r="AB447" i="14"/>
  <c r="AD447" i="14"/>
  <c r="AE447" i="14" s="1"/>
  <c r="AF447" i="14" s="1"/>
  <c r="AG447" i="14" s="1"/>
  <c r="AB448" i="14"/>
  <c r="AD448" i="14"/>
  <c r="AE448" i="14" s="1"/>
  <c r="AF448" i="14" s="1"/>
  <c r="AG448" i="14" s="1"/>
  <c r="AB449" i="14"/>
  <c r="AD449" i="14"/>
  <c r="AE449" i="14" s="1"/>
  <c r="AF449" i="14" s="1"/>
  <c r="AG449" i="14" s="1"/>
  <c r="AB450" i="14"/>
  <c r="AD450" i="14"/>
  <c r="AE450" i="14" s="1"/>
  <c r="AF450" i="14" s="1"/>
  <c r="AG450" i="14" s="1"/>
  <c r="AB451" i="14"/>
  <c r="AD451" i="14"/>
  <c r="AE451" i="14" s="1"/>
  <c r="AF451" i="14" s="1"/>
  <c r="AG451" i="14" s="1"/>
  <c r="AB452" i="14"/>
  <c r="AD452" i="14"/>
  <c r="AE452" i="14" s="1"/>
  <c r="AF452" i="14" s="1"/>
  <c r="AG452" i="14" s="1"/>
  <c r="AB453" i="14"/>
  <c r="AD453" i="14"/>
  <c r="AE453" i="14" s="1"/>
  <c r="AF453" i="14" s="1"/>
  <c r="AG453" i="14" s="1"/>
  <c r="AB454" i="14"/>
  <c r="AD454" i="14"/>
  <c r="AE454" i="14" s="1"/>
  <c r="AF454" i="14" s="1"/>
  <c r="AG454" i="14" s="1"/>
  <c r="AB455" i="14"/>
  <c r="AD455" i="14"/>
  <c r="AE455" i="14" s="1"/>
  <c r="AF455" i="14" s="1"/>
  <c r="AG455" i="14" s="1"/>
  <c r="AB456" i="14"/>
  <c r="AD456" i="14"/>
  <c r="AE456" i="14" s="1"/>
  <c r="AF456" i="14" s="1"/>
  <c r="AG456" i="14" s="1"/>
  <c r="AB457" i="14"/>
  <c r="AD457" i="14"/>
  <c r="AE457" i="14" s="1"/>
  <c r="AF457" i="14" s="1"/>
  <c r="AG457" i="14" s="1"/>
  <c r="AB458" i="14"/>
  <c r="AD458" i="14"/>
  <c r="AE458" i="14" s="1"/>
  <c r="AF458" i="14" s="1"/>
  <c r="AG458" i="14" s="1"/>
  <c r="AB459" i="14"/>
  <c r="AD459" i="14"/>
  <c r="AE459" i="14" s="1"/>
  <c r="AF459" i="14" s="1"/>
  <c r="AG459" i="14" s="1"/>
  <c r="AB460" i="14"/>
  <c r="AD460" i="14"/>
  <c r="AE460" i="14" s="1"/>
  <c r="AF460" i="14" s="1"/>
  <c r="AG460" i="14" s="1"/>
  <c r="AB461" i="14"/>
  <c r="AD461" i="14"/>
  <c r="AE461" i="14" s="1"/>
  <c r="AF461" i="14" s="1"/>
  <c r="AG461" i="14" s="1"/>
  <c r="AB462" i="14"/>
  <c r="AD462" i="14"/>
  <c r="AE462" i="14" s="1"/>
  <c r="AF462" i="14" s="1"/>
  <c r="AG462" i="14" s="1"/>
  <c r="AB463" i="14"/>
  <c r="AD463" i="14"/>
  <c r="AE463" i="14" s="1"/>
  <c r="AF463" i="14" s="1"/>
  <c r="AG463" i="14" s="1"/>
  <c r="AB464" i="14"/>
  <c r="AD464" i="14"/>
  <c r="AE464" i="14" s="1"/>
  <c r="AF464" i="14" s="1"/>
  <c r="AG464" i="14" s="1"/>
  <c r="AB465" i="14"/>
  <c r="AD465" i="14"/>
  <c r="AE465" i="14" s="1"/>
  <c r="AF465" i="14" s="1"/>
  <c r="AG465" i="14" s="1"/>
  <c r="AB466" i="14"/>
  <c r="AD466" i="14"/>
  <c r="AE466" i="14" s="1"/>
  <c r="AF466" i="14" s="1"/>
  <c r="AG466" i="14" s="1"/>
  <c r="AB467" i="14"/>
  <c r="AD467" i="14"/>
  <c r="AE467" i="14" s="1"/>
  <c r="AF467" i="14" s="1"/>
  <c r="AG467" i="14" s="1"/>
  <c r="AB468" i="14"/>
  <c r="AD468" i="14"/>
  <c r="AE468" i="14" s="1"/>
  <c r="AF468" i="14" s="1"/>
  <c r="AG468" i="14" s="1"/>
  <c r="AB469" i="14"/>
  <c r="AD469" i="14"/>
  <c r="AE469" i="14" s="1"/>
  <c r="AF469" i="14" s="1"/>
  <c r="AG469" i="14" s="1"/>
  <c r="AB470" i="14"/>
  <c r="AD470" i="14"/>
  <c r="AE470" i="14" s="1"/>
  <c r="AF470" i="14" s="1"/>
  <c r="AG470" i="14" s="1"/>
  <c r="AB471" i="14"/>
  <c r="AD471" i="14"/>
  <c r="AE471" i="14" s="1"/>
  <c r="AF471" i="14" s="1"/>
  <c r="AG471" i="14" s="1"/>
  <c r="AB472" i="14"/>
  <c r="AD472" i="14"/>
  <c r="AE472" i="14" s="1"/>
  <c r="AF472" i="14" s="1"/>
  <c r="AG472" i="14" s="1"/>
  <c r="AB473" i="14"/>
  <c r="AD473" i="14"/>
  <c r="AE473" i="14" s="1"/>
  <c r="AF473" i="14" s="1"/>
  <c r="AG473" i="14" s="1"/>
  <c r="AB474" i="14"/>
  <c r="AD474" i="14"/>
  <c r="AE474" i="14" s="1"/>
  <c r="AF474" i="14" s="1"/>
  <c r="AG474" i="14" s="1"/>
  <c r="AB475" i="14"/>
  <c r="AD475" i="14"/>
  <c r="AE475" i="14" s="1"/>
  <c r="AF475" i="14" s="1"/>
  <c r="AG475" i="14" s="1"/>
  <c r="AB476" i="14"/>
  <c r="AD476" i="14"/>
  <c r="AE476" i="14" s="1"/>
  <c r="AF476" i="14" s="1"/>
  <c r="AG476" i="14" s="1"/>
  <c r="AB477" i="14"/>
  <c r="AD477" i="14"/>
  <c r="AE477" i="14" s="1"/>
  <c r="AF477" i="14" s="1"/>
  <c r="AG477" i="14" s="1"/>
  <c r="AB478" i="14"/>
  <c r="AD478" i="14"/>
  <c r="AE478" i="14" s="1"/>
  <c r="AF478" i="14" s="1"/>
  <c r="AG478" i="14" s="1"/>
  <c r="AB479" i="14"/>
  <c r="AD479" i="14"/>
  <c r="AE479" i="14" s="1"/>
  <c r="AF479" i="14" s="1"/>
  <c r="AG479" i="14" s="1"/>
  <c r="AB480" i="14"/>
  <c r="AD480" i="14"/>
  <c r="AE480" i="14" s="1"/>
  <c r="AF480" i="14" s="1"/>
  <c r="AG480" i="14" s="1"/>
  <c r="AB481" i="14"/>
  <c r="AD481" i="14"/>
  <c r="AE481" i="14" s="1"/>
  <c r="AF481" i="14" s="1"/>
  <c r="AG481" i="14" s="1"/>
  <c r="AB482" i="14"/>
  <c r="AD482" i="14"/>
  <c r="AE482" i="14" s="1"/>
  <c r="AF482" i="14" s="1"/>
  <c r="AG482" i="14" s="1"/>
  <c r="AB483" i="14"/>
  <c r="AD483" i="14"/>
  <c r="AE483" i="14" s="1"/>
  <c r="AF483" i="14" s="1"/>
  <c r="AG483" i="14" s="1"/>
  <c r="AB484" i="14"/>
  <c r="AD484" i="14"/>
  <c r="AE484" i="14" s="1"/>
  <c r="AF484" i="14" s="1"/>
  <c r="AG484" i="14" s="1"/>
  <c r="AB485" i="14"/>
  <c r="AD485" i="14"/>
  <c r="AE485" i="14" s="1"/>
  <c r="AF485" i="14" s="1"/>
  <c r="AG485" i="14" s="1"/>
  <c r="AB486" i="14"/>
  <c r="AD486" i="14"/>
  <c r="AE486" i="14" s="1"/>
  <c r="AF486" i="14" s="1"/>
  <c r="AG486" i="14" s="1"/>
  <c r="AB487" i="14"/>
  <c r="AD487" i="14"/>
  <c r="AE487" i="14" s="1"/>
  <c r="AF487" i="14" s="1"/>
  <c r="AG487" i="14" s="1"/>
  <c r="AB488" i="14"/>
  <c r="AD488" i="14"/>
  <c r="AE488" i="14" s="1"/>
  <c r="AF488" i="14" s="1"/>
  <c r="AG488" i="14" s="1"/>
  <c r="AB489" i="14"/>
  <c r="AD489" i="14"/>
  <c r="AE489" i="14" s="1"/>
  <c r="AF489" i="14" s="1"/>
  <c r="AG489" i="14" s="1"/>
  <c r="AB490" i="14"/>
  <c r="AD490" i="14"/>
  <c r="AE490" i="14" s="1"/>
  <c r="AF490" i="14" s="1"/>
  <c r="AG490" i="14" s="1"/>
  <c r="AB491" i="14"/>
  <c r="AD491" i="14"/>
  <c r="AE491" i="14" s="1"/>
  <c r="AF491" i="14" s="1"/>
  <c r="AG491" i="14" s="1"/>
  <c r="AB492" i="14"/>
  <c r="AD492" i="14"/>
  <c r="AE492" i="14" s="1"/>
  <c r="AF492" i="14" s="1"/>
  <c r="AG492" i="14" s="1"/>
  <c r="AB509" i="14"/>
  <c r="AD509" i="14"/>
  <c r="AE509" i="14" s="1"/>
  <c r="AF509" i="14" s="1"/>
  <c r="AG509" i="14" s="1"/>
  <c r="AB510" i="14"/>
  <c r="AD510" i="14"/>
  <c r="AE510" i="14" s="1"/>
  <c r="AF510" i="14" s="1"/>
  <c r="AG510" i="14" s="1"/>
  <c r="AB511" i="14"/>
  <c r="AD511" i="14"/>
  <c r="AE511" i="14" s="1"/>
  <c r="AF511" i="14" s="1"/>
  <c r="AG511" i="14" s="1"/>
  <c r="AB512" i="14"/>
  <c r="AD512" i="14"/>
  <c r="AE512" i="14" s="1"/>
  <c r="AF512" i="14" s="1"/>
  <c r="AG512" i="14" s="1"/>
  <c r="AB513" i="14"/>
  <c r="AD513" i="14"/>
  <c r="AE513" i="14" s="1"/>
  <c r="AF513" i="14" s="1"/>
  <c r="AG513" i="14" s="1"/>
  <c r="AB514" i="14"/>
  <c r="AD514" i="14"/>
  <c r="AE514" i="14" s="1"/>
  <c r="AF514" i="14" s="1"/>
  <c r="AG514" i="14" s="1"/>
  <c r="AB515" i="14"/>
  <c r="AD515" i="14"/>
  <c r="AE515" i="14" s="1"/>
  <c r="AF515" i="14" s="1"/>
  <c r="AG515" i="14" s="1"/>
  <c r="AB516" i="14"/>
  <c r="AD516" i="14"/>
  <c r="AE516" i="14" s="1"/>
  <c r="AF516" i="14" s="1"/>
  <c r="AG516" i="14" s="1"/>
  <c r="AB517" i="14"/>
  <c r="AD517" i="14"/>
  <c r="AE517" i="14" s="1"/>
  <c r="AF517" i="14" s="1"/>
  <c r="AG517" i="14" s="1"/>
  <c r="I6" i="15" l="1"/>
  <c r="I6" i="16"/>
  <c r="X522" i="14"/>
  <c r="Y522" i="14"/>
  <c r="Z522" i="14"/>
  <c r="AA522" i="14"/>
  <c r="X523" i="14"/>
  <c r="Y523" i="14"/>
  <c r="Z523" i="14"/>
  <c r="AA523" i="14"/>
  <c r="X524" i="14"/>
  <c r="Y524" i="14"/>
  <c r="Z524" i="14"/>
  <c r="AA524" i="14"/>
  <c r="X525" i="14"/>
  <c r="Y525" i="14"/>
  <c r="Z525" i="14"/>
  <c r="AA525" i="14"/>
  <c r="X526" i="14"/>
  <c r="Y526" i="14"/>
  <c r="Z526" i="14"/>
  <c r="AA526" i="14"/>
  <c r="X527" i="14"/>
  <c r="Y527" i="14"/>
  <c r="Z527" i="14"/>
  <c r="AA527" i="14"/>
  <c r="X528" i="14"/>
  <c r="Y528" i="14"/>
  <c r="Z528" i="14"/>
  <c r="AA528" i="14"/>
  <c r="X529" i="14"/>
  <c r="Y529" i="14"/>
  <c r="Z529" i="14"/>
  <c r="AA529" i="14"/>
  <c r="X530" i="14"/>
  <c r="Y530" i="14"/>
  <c r="Z530" i="14"/>
  <c r="AA530" i="14"/>
  <c r="X531" i="14"/>
  <c r="Y531" i="14"/>
  <c r="Z531" i="14"/>
  <c r="AA531" i="14"/>
  <c r="Y521" i="14"/>
  <c r="Z521" i="14"/>
  <c r="AA521" i="14"/>
  <c r="X521" i="14"/>
  <c r="T522" i="14"/>
  <c r="U522" i="14"/>
  <c r="V522" i="14"/>
  <c r="W522" i="14"/>
  <c r="T523" i="14"/>
  <c r="U523" i="14"/>
  <c r="V523" i="14"/>
  <c r="W523" i="14"/>
  <c r="T524" i="14"/>
  <c r="U524" i="14"/>
  <c r="V524" i="14"/>
  <c r="W524" i="14"/>
  <c r="T525" i="14"/>
  <c r="U525" i="14"/>
  <c r="V525" i="14"/>
  <c r="W525" i="14"/>
  <c r="T526" i="14"/>
  <c r="U526" i="14"/>
  <c r="V526" i="14"/>
  <c r="W526" i="14"/>
  <c r="T527" i="14"/>
  <c r="U527" i="14"/>
  <c r="V527" i="14"/>
  <c r="W527" i="14"/>
  <c r="T528" i="14"/>
  <c r="U528" i="14"/>
  <c r="V528" i="14"/>
  <c r="W528" i="14"/>
  <c r="T529" i="14"/>
  <c r="U529" i="14"/>
  <c r="V529" i="14"/>
  <c r="W529" i="14"/>
  <c r="T530" i="14"/>
  <c r="U530" i="14"/>
  <c r="V530" i="14"/>
  <c r="W530" i="14"/>
  <c r="T531" i="14"/>
  <c r="U531" i="14"/>
  <c r="V531" i="14"/>
  <c r="W531" i="14"/>
  <c r="U521" i="14"/>
  <c r="V521" i="14"/>
  <c r="W521" i="14"/>
  <c r="T521" i="14"/>
  <c r="S522" i="14"/>
  <c r="S523" i="14"/>
  <c r="S524" i="14"/>
  <c r="S525" i="14"/>
  <c r="S526" i="14"/>
  <c r="S527" i="14"/>
  <c r="S528" i="14"/>
  <c r="S529" i="14"/>
  <c r="S530" i="14"/>
  <c r="S531" i="14"/>
  <c r="S521" i="14"/>
  <c r="I7" i="16" l="1"/>
  <c r="I7" i="15"/>
  <c r="R522" i="14"/>
  <c r="R523" i="14"/>
  <c r="R524" i="14"/>
  <c r="R525" i="14"/>
  <c r="R526" i="14"/>
  <c r="R527" i="14"/>
  <c r="R528" i="14"/>
  <c r="R529" i="14"/>
  <c r="R530" i="14"/>
  <c r="R531" i="14"/>
  <c r="R521" i="14"/>
  <c r="I8" i="15" l="1"/>
  <c r="I8" i="16"/>
  <c r="Q522" i="14"/>
  <c r="Q523" i="14"/>
  <c r="Q524" i="14"/>
  <c r="Q525" i="14"/>
  <c r="Q526" i="14"/>
  <c r="Q527" i="14"/>
  <c r="Q528" i="14"/>
  <c r="Q529" i="14"/>
  <c r="Q530" i="14"/>
  <c r="Q531" i="14"/>
  <c r="Q521" i="14"/>
  <c r="G522" i="14"/>
  <c r="I9" i="16" l="1"/>
  <c r="I9" i="15"/>
  <c r="F531" i="14"/>
  <c r="F530" i="14"/>
  <c r="F529" i="14"/>
  <c r="F528" i="14"/>
  <c r="F527" i="14"/>
  <c r="F526" i="14"/>
  <c r="F525" i="14"/>
  <c r="F524" i="14"/>
  <c r="F523" i="14"/>
  <c r="F522" i="14"/>
  <c r="F521" i="14"/>
  <c r="O521" i="14"/>
  <c r="I10" i="15" l="1"/>
  <c r="I10" i="16"/>
  <c r="G530" i="14"/>
  <c r="P522" i="14"/>
  <c r="P521" i="14"/>
  <c r="C526" i="14"/>
  <c r="J529" i="14"/>
  <c r="N523" i="14"/>
  <c r="M529" i="14"/>
  <c r="P529" i="14"/>
  <c r="H531" i="14"/>
  <c r="E522" i="14"/>
  <c r="L529" i="14"/>
  <c r="P528" i="14"/>
  <c r="D528" i="14"/>
  <c r="D524" i="14"/>
  <c r="G531" i="14"/>
  <c r="H526" i="14"/>
  <c r="E525" i="14"/>
  <c r="G523" i="14"/>
  <c r="K531" i="14"/>
  <c r="K527" i="14"/>
  <c r="K523" i="14"/>
  <c r="O530" i="14"/>
  <c r="O528" i="14"/>
  <c r="O526" i="14"/>
  <c r="O524" i="14"/>
  <c r="O522" i="14"/>
  <c r="P527" i="14"/>
  <c r="G521" i="14"/>
  <c r="C522" i="14"/>
  <c r="E524" i="14"/>
  <c r="N531" i="14"/>
  <c r="N527" i="14"/>
  <c r="D529" i="14"/>
  <c r="E527" i="14"/>
  <c r="K528" i="14"/>
  <c r="M527" i="14"/>
  <c r="C525" i="14"/>
  <c r="J528" i="14"/>
  <c r="L523" i="14"/>
  <c r="C528" i="14"/>
  <c r="C524" i="14"/>
  <c r="H529" i="14"/>
  <c r="E528" i="14"/>
  <c r="G526" i="14"/>
  <c r="J531" i="14"/>
  <c r="J527" i="14"/>
  <c r="J523" i="14"/>
  <c r="N530" i="14"/>
  <c r="N528" i="14"/>
  <c r="N526" i="14"/>
  <c r="N524" i="14"/>
  <c r="N522" i="14"/>
  <c r="P526" i="14"/>
  <c r="J521" i="14"/>
  <c r="C530" i="14"/>
  <c r="H525" i="14"/>
  <c r="J525" i="14"/>
  <c r="N525" i="14"/>
  <c r="M531" i="14"/>
  <c r="M523" i="14"/>
  <c r="E530" i="14"/>
  <c r="H523" i="14"/>
  <c r="L531" i="14"/>
  <c r="E521" i="14"/>
  <c r="D531" i="14"/>
  <c r="D527" i="14"/>
  <c r="D523" i="14"/>
  <c r="E531" i="14"/>
  <c r="G529" i="14"/>
  <c r="H524" i="14"/>
  <c r="E523" i="14"/>
  <c r="K530" i="14"/>
  <c r="K526" i="14"/>
  <c r="K522" i="14"/>
  <c r="M530" i="14"/>
  <c r="M528" i="14"/>
  <c r="M526" i="14"/>
  <c r="M524" i="14"/>
  <c r="M522" i="14"/>
  <c r="P525" i="14"/>
  <c r="L521" i="14"/>
  <c r="P530" i="14"/>
  <c r="H528" i="14"/>
  <c r="M525" i="14"/>
  <c r="G528" i="14"/>
  <c r="L527" i="14"/>
  <c r="C531" i="14"/>
  <c r="C527" i="14"/>
  <c r="C523" i="14"/>
  <c r="H527" i="14"/>
  <c r="E526" i="14"/>
  <c r="G524" i="14"/>
  <c r="J530" i="14"/>
  <c r="J526" i="14"/>
  <c r="J522" i="14"/>
  <c r="L530" i="14"/>
  <c r="L528" i="14"/>
  <c r="L526" i="14"/>
  <c r="L524" i="14"/>
  <c r="L522" i="14"/>
  <c r="P524" i="14"/>
  <c r="M521" i="14"/>
  <c r="N529" i="14"/>
  <c r="D525" i="14"/>
  <c r="G525" i="14"/>
  <c r="K524" i="14"/>
  <c r="C521" i="14"/>
  <c r="C529" i="14"/>
  <c r="J524" i="14"/>
  <c r="L525" i="14"/>
  <c r="D530" i="14"/>
  <c r="D526" i="14"/>
  <c r="D522" i="14"/>
  <c r="H530" i="14"/>
  <c r="E529" i="14"/>
  <c r="G527" i="14"/>
  <c r="H522" i="14"/>
  <c r="K529" i="14"/>
  <c r="K525" i="14"/>
  <c r="O531" i="14"/>
  <c r="O529" i="14"/>
  <c r="O527" i="14"/>
  <c r="O525" i="14"/>
  <c r="O523" i="14"/>
  <c r="P531" i="14"/>
  <c r="P523" i="14"/>
  <c r="I11" i="15" l="1"/>
  <c r="I11" i="16"/>
  <c r="A6" i="16"/>
  <c r="A6" i="15"/>
  <c r="B529" i="14"/>
  <c r="B531" i="14"/>
  <c r="B530" i="14"/>
  <c r="B528" i="14"/>
  <c r="I5" i="2"/>
  <c r="I5" i="7"/>
  <c r="I5" i="3"/>
  <c r="I5" i="9"/>
  <c r="I5" i="8"/>
  <c r="I5" i="6"/>
  <c r="I5" i="4"/>
  <c r="I5" i="10"/>
  <c r="I5" i="5"/>
  <c r="I6" i="4" l="1"/>
  <c r="I6" i="7"/>
  <c r="I6" i="5"/>
  <c r="I6" i="2"/>
  <c r="I6" i="10"/>
  <c r="I6" i="6"/>
  <c r="I6" i="8"/>
  <c r="I12" i="16"/>
  <c r="I6" i="9"/>
  <c r="I6" i="3"/>
  <c r="I12" i="15"/>
  <c r="A7" i="16"/>
  <c r="A7" i="15"/>
  <c r="I7" i="2" l="1"/>
  <c r="I13" i="15"/>
  <c r="I7" i="3"/>
  <c r="I7" i="6"/>
  <c r="I7" i="7"/>
  <c r="I13" i="16"/>
  <c r="I7" i="5"/>
  <c r="I7" i="8"/>
  <c r="I7" i="9"/>
  <c r="I7" i="10"/>
  <c r="I7" i="4"/>
  <c r="A8" i="15"/>
  <c r="A8" i="16"/>
  <c r="A6" i="6"/>
  <c r="A6" i="2"/>
  <c r="A6" i="7"/>
  <c r="A6" i="9"/>
  <c r="A6" i="3"/>
  <c r="A6" i="4"/>
  <c r="A6" i="10"/>
  <c r="A6" i="8"/>
  <c r="A6" i="5"/>
  <c r="AD504" i="14"/>
  <c r="AD5" i="14"/>
  <c r="AB5" i="14"/>
  <c r="AC499" i="14" s="1"/>
  <c r="AB504" i="14"/>
  <c r="N521" i="14"/>
  <c r="K521" i="14"/>
  <c r="I8" i="8" l="1"/>
  <c r="I8" i="3"/>
  <c r="I8" i="10"/>
  <c r="I14" i="16"/>
  <c r="I14" i="15"/>
  <c r="I8" i="4"/>
  <c r="I8" i="6"/>
  <c r="I8" i="5"/>
  <c r="I8" i="9"/>
  <c r="I8" i="7"/>
  <c r="I8" i="2"/>
  <c r="AC61" i="14"/>
  <c r="AC125" i="14"/>
  <c r="AC189" i="14"/>
  <c r="AC30" i="14"/>
  <c r="AC94" i="14"/>
  <c r="AC158" i="14"/>
  <c r="AC32" i="14"/>
  <c r="AC96" i="14"/>
  <c r="AC160" i="14"/>
  <c r="AC52" i="14"/>
  <c r="AC155" i="14"/>
  <c r="AC237" i="14"/>
  <c r="AC301" i="14"/>
  <c r="AC365" i="14"/>
  <c r="AC429" i="14"/>
  <c r="AC493" i="14"/>
  <c r="AC28" i="14"/>
  <c r="AC131" i="14"/>
  <c r="AC222" i="14"/>
  <c r="AC286" i="14"/>
  <c r="AC350" i="14"/>
  <c r="AC414" i="14"/>
  <c r="AC18" i="14"/>
  <c r="AC121" i="14"/>
  <c r="AC214" i="14"/>
  <c r="AC279" i="14"/>
  <c r="AC343" i="14"/>
  <c r="AC407" i="14"/>
  <c r="AC471" i="14"/>
  <c r="AC71" i="14"/>
  <c r="AC172" i="14"/>
  <c r="AC248" i="14"/>
  <c r="AC312" i="14"/>
  <c r="AC376" i="14"/>
  <c r="AC440" i="14"/>
  <c r="AC100" i="14"/>
  <c r="AC267" i="14"/>
  <c r="AC395" i="14"/>
  <c r="AC486" i="14"/>
  <c r="AC69" i="14"/>
  <c r="AC133" i="14"/>
  <c r="AC197" i="14"/>
  <c r="AC38" i="14"/>
  <c r="AC102" i="14"/>
  <c r="AC166" i="14"/>
  <c r="AC40" i="14"/>
  <c r="AC104" i="14"/>
  <c r="AC168" i="14"/>
  <c r="AC66" i="14"/>
  <c r="AC169" i="14"/>
  <c r="AC245" i="14"/>
  <c r="AC309" i="14"/>
  <c r="AC373" i="14"/>
  <c r="AC437" i="14"/>
  <c r="AC430" i="14"/>
  <c r="AC42" i="14"/>
  <c r="AC145" i="14"/>
  <c r="AC230" i="14"/>
  <c r="AC294" i="14"/>
  <c r="AC358" i="14"/>
  <c r="AC422" i="14"/>
  <c r="AC31" i="14"/>
  <c r="AC132" i="14"/>
  <c r="AC223" i="14"/>
  <c r="AC287" i="14"/>
  <c r="AC351" i="14"/>
  <c r="AC415" i="14"/>
  <c r="AC487" i="14"/>
  <c r="AC83" i="14"/>
  <c r="AC186" i="14"/>
  <c r="AC256" i="14"/>
  <c r="AC320" i="14"/>
  <c r="AC384" i="14"/>
  <c r="AC448" i="14"/>
  <c r="AC127" i="14"/>
  <c r="AC283" i="14"/>
  <c r="AC411" i="14"/>
  <c r="AC137" i="14"/>
  <c r="AC433" i="14"/>
  <c r="AC208" i="14"/>
  <c r="AC466" i="14"/>
  <c r="AC179" i="14"/>
  <c r="AC316" i="14"/>
  <c r="AC444" i="14"/>
  <c r="AC207" i="14"/>
  <c r="AC449" i="14"/>
  <c r="AC322" i="14"/>
  <c r="AC36" i="14"/>
  <c r="AC227" i="14"/>
  <c r="AC355" i="14"/>
  <c r="AC483" i="14"/>
  <c r="AC123" i="14"/>
  <c r="AC425" i="14"/>
  <c r="AC314" i="14"/>
  <c r="AC39" i="14"/>
  <c r="AC228" i="14"/>
  <c r="AC356" i="14"/>
  <c r="AC199" i="14"/>
  <c r="AC441" i="14"/>
  <c r="AC250" i="14"/>
  <c r="AC13" i="14"/>
  <c r="AC77" i="14"/>
  <c r="AC141" i="14"/>
  <c r="AC204" i="14"/>
  <c r="AC46" i="14"/>
  <c r="AC110" i="14"/>
  <c r="AC174" i="14"/>
  <c r="AC48" i="14"/>
  <c r="AC112" i="14"/>
  <c r="AC176" i="14"/>
  <c r="AC79" i="14"/>
  <c r="AC180" i="14"/>
  <c r="AC253" i="14"/>
  <c r="AC317" i="14"/>
  <c r="AC381" i="14"/>
  <c r="AC445" i="14"/>
  <c r="AC446" i="14"/>
  <c r="AC55" i="14"/>
  <c r="AC156" i="14"/>
  <c r="AC238" i="14"/>
  <c r="AC302" i="14"/>
  <c r="AC366" i="14"/>
  <c r="AC438" i="14"/>
  <c r="AC43" i="14"/>
  <c r="AC146" i="14"/>
  <c r="AC231" i="14"/>
  <c r="AC295" i="14"/>
  <c r="AC359" i="14"/>
  <c r="AC423" i="14"/>
  <c r="AC495" i="14"/>
  <c r="AC97" i="14"/>
  <c r="AC198" i="14"/>
  <c r="AC264" i="14"/>
  <c r="AC328" i="14"/>
  <c r="AC392" i="14"/>
  <c r="AC456" i="14"/>
  <c r="AC153" i="14"/>
  <c r="AC299" i="14"/>
  <c r="AC427" i="14"/>
  <c r="AC187" i="14"/>
  <c r="AC465" i="14"/>
  <c r="AC242" i="14"/>
  <c r="AC498" i="14"/>
  <c r="AC202" i="14"/>
  <c r="AC332" i="14"/>
  <c r="AC460" i="14"/>
  <c r="AC225" i="14"/>
  <c r="AC481" i="14"/>
  <c r="AC354" i="14"/>
  <c r="AC63" i="14"/>
  <c r="AC243" i="14"/>
  <c r="AC371" i="14"/>
  <c r="AC5" i="14"/>
  <c r="AC175" i="14"/>
  <c r="AC457" i="14"/>
  <c r="AC346" i="14"/>
  <c r="AC65" i="14"/>
  <c r="AC244" i="14"/>
  <c r="AC372" i="14"/>
  <c r="AC249" i="14"/>
  <c r="AC473" i="14"/>
  <c r="AC266" i="14"/>
  <c r="AC29" i="14"/>
  <c r="AC93" i="14"/>
  <c r="AC157" i="14"/>
  <c r="AC220" i="14"/>
  <c r="AC62" i="14"/>
  <c r="AC126" i="14"/>
  <c r="AC190" i="14"/>
  <c r="AC64" i="14"/>
  <c r="AC128" i="14"/>
  <c r="AC192" i="14"/>
  <c r="AC105" i="14"/>
  <c r="AC203" i="14"/>
  <c r="AC269" i="14"/>
  <c r="AC333" i="14"/>
  <c r="AC397" i="14"/>
  <c r="AC461" i="14"/>
  <c r="AC470" i="14"/>
  <c r="AC81" i="14"/>
  <c r="AC183" i="14"/>
  <c r="AC254" i="14"/>
  <c r="AC318" i="14"/>
  <c r="AC382" i="14"/>
  <c r="AC478" i="14"/>
  <c r="AC68" i="14"/>
  <c r="AC171" i="14"/>
  <c r="AC247" i="14"/>
  <c r="AC311" i="14"/>
  <c r="AC375" i="14"/>
  <c r="AC439" i="14"/>
  <c r="AC19" i="14"/>
  <c r="AC122" i="14"/>
  <c r="AC215" i="14"/>
  <c r="AC280" i="14"/>
  <c r="AC344" i="14"/>
  <c r="AC408" i="14"/>
  <c r="AC496" i="14"/>
  <c r="AC201" i="14"/>
  <c r="AC331" i="14"/>
  <c r="AC459" i="14"/>
  <c r="AC257" i="14"/>
  <c r="AC10" i="14"/>
  <c r="AC290" i="14"/>
  <c r="AC51" i="14"/>
  <c r="AC236" i="14"/>
  <c r="AC364" i="14"/>
  <c r="AC492" i="14"/>
  <c r="AC305" i="14"/>
  <c r="AC113" i="14"/>
  <c r="AC418" i="14"/>
  <c r="AC114" i="14"/>
  <c r="AC275" i="14"/>
  <c r="AC403" i="14"/>
  <c r="AC436" i="14"/>
  <c r="AC233" i="14"/>
  <c r="AC74" i="14"/>
  <c r="AC394" i="14"/>
  <c r="AC115" i="14"/>
  <c r="AC276" i="14"/>
  <c r="AC420" i="14"/>
  <c r="AC297" i="14"/>
  <c r="AC49" i="14"/>
  <c r="AC330" i="14"/>
  <c r="AC21" i="14"/>
  <c r="AC149" i="14"/>
  <c r="AC54" i="14"/>
  <c r="AC182" i="14"/>
  <c r="AC120" i="14"/>
  <c r="AC91" i="14"/>
  <c r="AC261" i="14"/>
  <c r="AC389" i="14"/>
  <c r="AC454" i="14"/>
  <c r="AC170" i="14"/>
  <c r="AC310" i="14"/>
  <c r="AC462" i="14"/>
  <c r="AC159" i="14"/>
  <c r="AC303" i="14"/>
  <c r="AC431" i="14"/>
  <c r="AC108" i="14"/>
  <c r="AC272" i="14"/>
  <c r="AC400" i="14"/>
  <c r="AC178" i="14"/>
  <c r="AC443" i="14"/>
  <c r="AC353" i="14"/>
  <c r="AC338" i="14"/>
  <c r="AC154" i="14"/>
  <c r="AC396" i="14"/>
  <c r="AC273" i="14"/>
  <c r="AC258" i="14"/>
  <c r="AC139" i="14"/>
  <c r="AC339" i="14"/>
  <c r="AC484" i="14"/>
  <c r="AC23" i="14"/>
  <c r="AC474" i="14"/>
  <c r="AC292" i="14"/>
  <c r="AC148" i="14"/>
  <c r="AC151" i="14"/>
  <c r="AC37" i="14"/>
  <c r="AC165" i="14"/>
  <c r="AC70" i="14"/>
  <c r="AC8" i="14"/>
  <c r="AC136" i="14"/>
  <c r="AC116" i="14"/>
  <c r="AC277" i="14"/>
  <c r="AC405" i="14"/>
  <c r="AC479" i="14"/>
  <c r="AC195" i="14"/>
  <c r="AC326" i="14"/>
  <c r="AC494" i="14"/>
  <c r="AC185" i="14"/>
  <c r="AC319" i="14"/>
  <c r="AC447" i="14"/>
  <c r="AC135" i="14"/>
  <c r="AC288" i="14"/>
  <c r="AC416" i="14"/>
  <c r="AC218" i="14"/>
  <c r="AC475" i="14"/>
  <c r="AC385" i="14"/>
  <c r="AC370" i="14"/>
  <c r="AC219" i="14"/>
  <c r="AC412" i="14"/>
  <c r="AC337" i="14"/>
  <c r="AC306" i="14"/>
  <c r="AC164" i="14"/>
  <c r="AC387" i="14"/>
  <c r="AC20" i="14"/>
  <c r="AC124" i="14"/>
  <c r="AC12" i="14"/>
  <c r="AC308" i="14"/>
  <c r="AC265" i="14"/>
  <c r="AC177" i="14"/>
  <c r="AC45" i="14"/>
  <c r="AC173" i="14"/>
  <c r="AC78" i="14"/>
  <c r="AC16" i="14"/>
  <c r="AC144" i="14"/>
  <c r="AC130" i="14"/>
  <c r="AC285" i="14"/>
  <c r="AC413" i="14"/>
  <c r="AC480" i="14"/>
  <c r="AC503" i="14"/>
  <c r="AC334" i="14"/>
  <c r="AC472" i="14"/>
  <c r="AC196" i="14"/>
  <c r="AC327" i="14"/>
  <c r="AC455" i="14"/>
  <c r="AC147" i="14"/>
  <c r="AC296" i="14"/>
  <c r="AC424" i="14"/>
  <c r="AC235" i="14"/>
  <c r="AC491" i="14"/>
  <c r="AC497" i="14"/>
  <c r="AC402" i="14"/>
  <c r="AC252" i="14"/>
  <c r="AC428" i="14"/>
  <c r="AC369" i="14"/>
  <c r="AC386" i="14"/>
  <c r="AC191" i="14"/>
  <c r="AC419" i="14"/>
  <c r="AC73" i="14"/>
  <c r="AC200" i="14"/>
  <c r="AC90" i="14"/>
  <c r="AC324" i="14"/>
  <c r="AC313" i="14"/>
  <c r="AC217" i="14"/>
  <c r="AC53" i="14"/>
  <c r="AC181" i="14"/>
  <c r="AC86" i="14"/>
  <c r="AC24" i="14"/>
  <c r="AC152" i="14"/>
  <c r="AC143" i="14"/>
  <c r="AC293" i="14"/>
  <c r="AC421" i="14"/>
  <c r="AC17" i="14"/>
  <c r="AC213" i="14"/>
  <c r="AC342" i="14"/>
  <c r="AC488" i="14"/>
  <c r="AC205" i="14"/>
  <c r="AC335" i="14"/>
  <c r="AC463" i="14"/>
  <c r="AC161" i="14"/>
  <c r="AC304" i="14"/>
  <c r="AC432" i="14"/>
  <c r="AC251" i="14"/>
  <c r="AC34" i="14"/>
  <c r="AC60" i="14"/>
  <c r="AC434" i="14"/>
  <c r="AC268" i="14"/>
  <c r="AC476" i="14"/>
  <c r="AC401" i="14"/>
  <c r="AC450" i="14"/>
  <c r="AC209" i="14"/>
  <c r="AC435" i="14"/>
  <c r="AC216" i="14"/>
  <c r="AC234" i="14"/>
  <c r="AC140" i="14"/>
  <c r="AC85" i="14"/>
  <c r="AC212" i="14"/>
  <c r="AC118" i="14"/>
  <c r="AC56" i="14"/>
  <c r="AC184" i="14"/>
  <c r="AC194" i="14"/>
  <c r="AC325" i="14"/>
  <c r="AC453" i="14"/>
  <c r="AC67" i="14"/>
  <c r="AC246" i="14"/>
  <c r="AC374" i="14"/>
  <c r="AC57" i="14"/>
  <c r="AC101" i="14"/>
  <c r="AC150" i="14"/>
  <c r="AC221" i="14"/>
  <c r="AC92" i="14"/>
  <c r="AC406" i="14"/>
  <c r="AC367" i="14"/>
  <c r="AC206" i="14"/>
  <c r="AC464" i="14"/>
  <c r="AC84" i="14"/>
  <c r="AC26" i="14"/>
  <c r="AC9" i="14"/>
  <c r="AC482" i="14"/>
  <c r="AC451" i="14"/>
  <c r="AC282" i="14"/>
  <c r="AC340" i="14"/>
  <c r="AC489" i="14"/>
  <c r="AC109" i="14"/>
  <c r="AC72" i="14"/>
  <c r="AC229" i="14"/>
  <c r="AC106" i="14"/>
  <c r="AC82" i="14"/>
  <c r="AC383" i="14"/>
  <c r="AC224" i="14"/>
  <c r="AC25" i="14"/>
  <c r="AC241" i="14"/>
  <c r="AC76" i="14"/>
  <c r="AC59" i="14"/>
  <c r="AC490" i="14"/>
  <c r="AC467" i="14"/>
  <c r="AC362" i="14"/>
  <c r="AC388" i="14"/>
  <c r="AC99" i="14"/>
  <c r="AC6" i="14"/>
  <c r="AC349" i="14"/>
  <c r="AC262" i="14"/>
  <c r="AC107" i="14"/>
  <c r="AC240" i="14"/>
  <c r="AC321" i="14"/>
  <c r="AC162" i="14"/>
  <c r="AC452" i="14"/>
  <c r="AC47" i="14"/>
  <c r="AC117" i="14"/>
  <c r="AC80" i="14"/>
  <c r="AC341" i="14"/>
  <c r="AC119" i="14"/>
  <c r="AC95" i="14"/>
  <c r="AC391" i="14"/>
  <c r="AC232" i="14"/>
  <c r="AC50" i="14"/>
  <c r="AC289" i="14"/>
  <c r="AC103" i="14"/>
  <c r="AC111" i="14"/>
  <c r="AC11" i="14"/>
  <c r="AC404" i="14"/>
  <c r="AC410" i="14"/>
  <c r="AC468" i="14"/>
  <c r="AC298" i="14"/>
  <c r="AC88" i="14"/>
  <c r="AC399" i="14"/>
  <c r="AC75" i="14"/>
  <c r="AC129" i="14"/>
  <c r="AC89" i="14"/>
  <c r="AC442" i="14"/>
  <c r="AC378" i="14"/>
  <c r="AC142" i="14"/>
  <c r="AC211" i="14"/>
  <c r="AC485" i="14"/>
  <c r="AC398" i="14"/>
  <c r="AC271" i="14"/>
  <c r="AC58" i="14"/>
  <c r="AC368" i="14"/>
  <c r="AC379" i="14"/>
  <c r="AC274" i="14"/>
  <c r="AC14" i="14"/>
  <c r="AC15" i="14"/>
  <c r="AC357" i="14"/>
  <c r="AC270" i="14"/>
  <c r="AC239" i="14"/>
  <c r="AC7" i="14"/>
  <c r="AC336" i="14"/>
  <c r="AC315" i="14"/>
  <c r="AC87" i="14"/>
  <c r="AC284" i="14"/>
  <c r="AC417" i="14"/>
  <c r="AC259" i="14"/>
  <c r="AC281" i="14"/>
  <c r="AC167" i="14"/>
  <c r="AC98" i="14"/>
  <c r="AC426" i="14"/>
  <c r="AC477" i="14"/>
  <c r="AC44" i="14"/>
  <c r="AC363" i="14"/>
  <c r="AC163" i="14"/>
  <c r="AC188" i="14"/>
  <c r="AC361" i="14"/>
  <c r="AC377" i="14"/>
  <c r="AC22" i="14"/>
  <c r="AC27" i="14"/>
  <c r="AC469" i="14"/>
  <c r="AC278" i="14"/>
  <c r="AC255" i="14"/>
  <c r="AC33" i="14"/>
  <c r="AC352" i="14"/>
  <c r="AC347" i="14"/>
  <c r="AC138" i="14"/>
  <c r="AC300" i="14"/>
  <c r="AC35" i="14"/>
  <c r="AC291" i="14"/>
  <c r="AC329" i="14"/>
  <c r="AC193" i="14"/>
  <c r="AC345" i="14"/>
  <c r="AC458" i="14"/>
  <c r="AC134" i="14"/>
  <c r="AC41" i="14"/>
  <c r="AC390" i="14"/>
  <c r="AC263" i="14"/>
  <c r="AC360" i="14"/>
  <c r="AC348" i="14"/>
  <c r="AC307" i="14"/>
  <c r="AC210" i="14"/>
  <c r="AC380" i="14"/>
  <c r="AC226" i="14"/>
  <c r="AC323" i="14"/>
  <c r="AC393" i="14"/>
  <c r="AC260" i="14"/>
  <c r="AC409" i="14"/>
  <c r="A9" i="16"/>
  <c r="A9" i="15"/>
  <c r="AC511" i="14"/>
  <c r="AC517" i="14"/>
  <c r="AC509" i="14"/>
  <c r="AC515" i="14"/>
  <c r="AC507" i="14"/>
  <c r="AC513" i="14"/>
  <c r="AC516" i="14"/>
  <c r="AC512" i="14"/>
  <c r="AC505" i="14"/>
  <c r="AC510" i="14"/>
  <c r="AC514" i="14"/>
  <c r="AC508" i="14"/>
  <c r="AC506" i="14"/>
  <c r="A7" i="6"/>
  <c r="A7" i="2"/>
  <c r="A7" i="9"/>
  <c r="A7" i="8"/>
  <c r="A7" i="3"/>
  <c r="A7" i="4"/>
  <c r="A7" i="10"/>
  <c r="A7" i="7"/>
  <c r="A7" i="5"/>
  <c r="AE5" i="14"/>
  <c r="AE504" i="14"/>
  <c r="AC504" i="14"/>
  <c r="I15" i="16" l="1"/>
  <c r="I9" i="10"/>
  <c r="I9" i="7"/>
  <c r="I9" i="4"/>
  <c r="I9" i="3"/>
  <c r="I9" i="2"/>
  <c r="I9" i="5"/>
  <c r="I9" i="6"/>
  <c r="I9" i="9"/>
  <c r="I15" i="15"/>
  <c r="I9" i="8"/>
  <c r="A10" i="15"/>
  <c r="A10" i="16"/>
  <c r="A8" i="6"/>
  <c r="A8" i="2"/>
  <c r="A8" i="7"/>
  <c r="A8" i="4"/>
  <c r="A8" i="5"/>
  <c r="A8" i="8"/>
  <c r="A8" i="3"/>
  <c r="A8" i="9"/>
  <c r="A8" i="10"/>
  <c r="AF504" i="14"/>
  <c r="AG504" i="14" s="1"/>
  <c r="AF5" i="14"/>
  <c r="AG5" i="14" s="1"/>
  <c r="D521" i="14"/>
  <c r="I10" i="6" l="1"/>
  <c r="I10" i="7"/>
  <c r="I10" i="4"/>
  <c r="I10" i="8"/>
  <c r="I10" i="5"/>
  <c r="I16" i="15"/>
  <c r="I10" i="2"/>
  <c r="I10" i="10"/>
  <c r="I10" i="9"/>
  <c r="I10" i="3"/>
  <c r="I16" i="16"/>
  <c r="AH486" i="14"/>
  <c r="AH14" i="14"/>
  <c r="AH78" i="14"/>
  <c r="AH142" i="14"/>
  <c r="AH205" i="14"/>
  <c r="AH269" i="14"/>
  <c r="AH333" i="14"/>
  <c r="AH397" i="14"/>
  <c r="AH461" i="14"/>
  <c r="AH31" i="14"/>
  <c r="AH95" i="14"/>
  <c r="AH159" i="14"/>
  <c r="AH222" i="14"/>
  <c r="AH286" i="14"/>
  <c r="AH350" i="14"/>
  <c r="AH414" i="14"/>
  <c r="AH478" i="14"/>
  <c r="AH64" i="14"/>
  <c r="AH128" i="14"/>
  <c r="AH192" i="14"/>
  <c r="AH255" i="14"/>
  <c r="AH319" i="14"/>
  <c r="AH383" i="14"/>
  <c r="AH17" i="14"/>
  <c r="AH22" i="14"/>
  <c r="AH86" i="14"/>
  <c r="AH150" i="14"/>
  <c r="AH213" i="14"/>
  <c r="AH277" i="14"/>
  <c r="AH341" i="14"/>
  <c r="AH405" i="14"/>
  <c r="AH469" i="14"/>
  <c r="AH39" i="14"/>
  <c r="AH103" i="14"/>
  <c r="AH167" i="14"/>
  <c r="AH230" i="14"/>
  <c r="AH38" i="14"/>
  <c r="AH102" i="14"/>
  <c r="AH166" i="14"/>
  <c r="AH229" i="14"/>
  <c r="AH293" i="14"/>
  <c r="AH357" i="14"/>
  <c r="AH421" i="14"/>
  <c r="AH485" i="14"/>
  <c r="AH55" i="14"/>
  <c r="AH119" i="14"/>
  <c r="AH183" i="14"/>
  <c r="AH246" i="14"/>
  <c r="AH310" i="14"/>
  <c r="AH374" i="14"/>
  <c r="AH438" i="14"/>
  <c r="AH24" i="14"/>
  <c r="AH88" i="14"/>
  <c r="AH152" i="14"/>
  <c r="AH215" i="14"/>
  <c r="AH279" i="14"/>
  <c r="AH343" i="14"/>
  <c r="AH407" i="14"/>
  <c r="AH41" i="14"/>
  <c r="AH30" i="14"/>
  <c r="AH126" i="14"/>
  <c r="AH237" i="14"/>
  <c r="AH325" i="14"/>
  <c r="AH437" i="14"/>
  <c r="AH47" i="14"/>
  <c r="AH143" i="14"/>
  <c r="AH254" i="14"/>
  <c r="AH334" i="14"/>
  <c r="AH422" i="14"/>
  <c r="AH32" i="14"/>
  <c r="AH112" i="14"/>
  <c r="AH200" i="14"/>
  <c r="AH287" i="14"/>
  <c r="AH367" i="14"/>
  <c r="AH25" i="14"/>
  <c r="AH97" i="14"/>
  <c r="AH161" i="14"/>
  <c r="AH224" i="14"/>
  <c r="AH288" i="14"/>
  <c r="AH352" i="14"/>
  <c r="AH416" i="14"/>
  <c r="AH480" i="14"/>
  <c r="AH106" i="14"/>
  <c r="AH233" i="14"/>
  <c r="AH361" i="14"/>
  <c r="AH476" i="14"/>
  <c r="AH59" i="14"/>
  <c r="AH187" i="14"/>
  <c r="AH314" i="14"/>
  <c r="AH441" i="14"/>
  <c r="AH28" i="14"/>
  <c r="AH156" i="14"/>
  <c r="AH283" i="14"/>
  <c r="AH411" i="14"/>
  <c r="AH130" i="14"/>
  <c r="AH125" i="14"/>
  <c r="AH252" i="14"/>
  <c r="AH380" i="14"/>
  <c r="AH34" i="14"/>
  <c r="AH211" i="14"/>
  <c r="AH460" i="14"/>
  <c r="AH195" i="14"/>
  <c r="AH148" i="14"/>
  <c r="AH404" i="14"/>
  <c r="AH194" i="14"/>
  <c r="AH226" i="14"/>
  <c r="AH164" i="14"/>
  <c r="AH419" i="14"/>
  <c r="AH458" i="14"/>
  <c r="AH459" i="14"/>
  <c r="AH46" i="14"/>
  <c r="AH134" i="14"/>
  <c r="AH245" i="14"/>
  <c r="AH349" i="14"/>
  <c r="AH445" i="14"/>
  <c r="AH63" i="14"/>
  <c r="AH151" i="14"/>
  <c r="AH262" i="14"/>
  <c r="AH342" i="14"/>
  <c r="AH430" i="14"/>
  <c r="AH40" i="14"/>
  <c r="AH120" i="14"/>
  <c r="AH207" i="14"/>
  <c r="AH295" i="14"/>
  <c r="AH375" i="14"/>
  <c r="AH33" i="14"/>
  <c r="AH105" i="14"/>
  <c r="AH169" i="14"/>
  <c r="AH232" i="14"/>
  <c r="AH296" i="14"/>
  <c r="AH360" i="14"/>
  <c r="AH424" i="14"/>
  <c r="AH488" i="14"/>
  <c r="AH122" i="14"/>
  <c r="AH249" i="14"/>
  <c r="AH377" i="14"/>
  <c r="AH490" i="14"/>
  <c r="AH75" i="14"/>
  <c r="AH203" i="14"/>
  <c r="AH330" i="14"/>
  <c r="AH452" i="14"/>
  <c r="AH44" i="14"/>
  <c r="AH172" i="14"/>
  <c r="AH299" i="14"/>
  <c r="AH427" i="14"/>
  <c r="AH13" i="14"/>
  <c r="AH141" i="14"/>
  <c r="AH268" i="14"/>
  <c r="AH396" i="14"/>
  <c r="AH114" i="14"/>
  <c r="AH243" i="14"/>
  <c r="AH487" i="14"/>
  <c r="AH258" i="14"/>
  <c r="AH181" i="14"/>
  <c r="AH436" i="14"/>
  <c r="AH257" i="14"/>
  <c r="AH54" i="14"/>
  <c r="AH158" i="14"/>
  <c r="AH253" i="14"/>
  <c r="AH365" i="14"/>
  <c r="AH453" i="14"/>
  <c r="AH71" i="14"/>
  <c r="AH175" i="14"/>
  <c r="AH270" i="14"/>
  <c r="AH358" i="14"/>
  <c r="AH446" i="14"/>
  <c r="AH48" i="14"/>
  <c r="AH136" i="14"/>
  <c r="AH223" i="14"/>
  <c r="AH303" i="14"/>
  <c r="AH391" i="14"/>
  <c r="AH49" i="14"/>
  <c r="AH113" i="14"/>
  <c r="AH177" i="14"/>
  <c r="AH240" i="14"/>
  <c r="AH304" i="14"/>
  <c r="AH368" i="14"/>
  <c r="AH432" i="14"/>
  <c r="AH10" i="14"/>
  <c r="AH138" i="14"/>
  <c r="AH265" i="14"/>
  <c r="AH393" i="14"/>
  <c r="AH50" i="14"/>
  <c r="AH91" i="14"/>
  <c r="AH218" i="14"/>
  <c r="AH346" i="14"/>
  <c r="AH466" i="14"/>
  <c r="AH60" i="14"/>
  <c r="AH188" i="14"/>
  <c r="AH315" i="14"/>
  <c r="AH442" i="14"/>
  <c r="AH29" i="14"/>
  <c r="AH157" i="14"/>
  <c r="AH284" i="14"/>
  <c r="AH412" i="14"/>
  <c r="AH162" i="14"/>
  <c r="AH275" i="14"/>
  <c r="AH225" i="14"/>
  <c r="AH322" i="14"/>
  <c r="AH212" i="14"/>
  <c r="AH463" i="14"/>
  <c r="AH70" i="14"/>
  <c r="AH221" i="14"/>
  <c r="AH389" i="14"/>
  <c r="AH79" i="14"/>
  <c r="AH214" i="14"/>
  <c r="AH382" i="14"/>
  <c r="AH16" i="14"/>
  <c r="AH168" i="14"/>
  <c r="AH311" i="14"/>
  <c r="AH431" i="14"/>
  <c r="AH129" i="14"/>
  <c r="AH216" i="14"/>
  <c r="AH328" i="14"/>
  <c r="AH440" i="14"/>
  <c r="AH74" i="14"/>
  <c r="AH297" i="14"/>
  <c r="AH465" i="14"/>
  <c r="AH139" i="14"/>
  <c r="AH362" i="14"/>
  <c r="AH82" i="14"/>
  <c r="AH219" i="14"/>
  <c r="AH395" i="14"/>
  <c r="AH77" i="14"/>
  <c r="AH300" i="14"/>
  <c r="AH468" i="14"/>
  <c r="AH339" i="14"/>
  <c r="AH69" i="14"/>
  <c r="AH308" i="14"/>
  <c r="AH321" i="14"/>
  <c r="AH418" i="14"/>
  <c r="AH291" i="14"/>
  <c r="AH273" i="14"/>
  <c r="AH338" i="14"/>
  <c r="AH260" i="14"/>
  <c r="AH51" i="14"/>
  <c r="AH133" i="14"/>
  <c r="AH94" i="14"/>
  <c r="AH261" i="14"/>
  <c r="AH413" i="14"/>
  <c r="AH87" i="14"/>
  <c r="AH238" i="14"/>
  <c r="AH390" i="14"/>
  <c r="AH56" i="14"/>
  <c r="AH176" i="14"/>
  <c r="AH327" i="14"/>
  <c r="AH9" i="14"/>
  <c r="AH137" i="14"/>
  <c r="AH248" i="14"/>
  <c r="AH336" i="14"/>
  <c r="AH448" i="14"/>
  <c r="AH90" i="14"/>
  <c r="AH313" i="14"/>
  <c r="AH98" i="14"/>
  <c r="AH155" i="14"/>
  <c r="AH378" i="14"/>
  <c r="AH12" i="14"/>
  <c r="AH235" i="14"/>
  <c r="AH455" i="14"/>
  <c r="AH93" i="14"/>
  <c r="AH316" i="14"/>
  <c r="AH482" i="14"/>
  <c r="AH371" i="14"/>
  <c r="AH386" i="14"/>
  <c r="AH340" i="14"/>
  <c r="AH385" i="14"/>
  <c r="AH473" i="14"/>
  <c r="AH323" i="14"/>
  <c r="AH337" i="14"/>
  <c r="AH402" i="14"/>
  <c r="AH292" i="14"/>
  <c r="AH85" i="14"/>
  <c r="AH210" i="14"/>
  <c r="AH118" i="14"/>
  <c r="AH477" i="14"/>
  <c r="AH294" i="14"/>
  <c r="AH80" i="14"/>
  <c r="AH231" i="14"/>
  <c r="AH65" i="14"/>
  <c r="AH264" i="14"/>
  <c r="AH464" i="14"/>
  <c r="AH345" i="14"/>
  <c r="AH234" i="14"/>
  <c r="AH92" i="14"/>
  <c r="AH481" i="14"/>
  <c r="AH348" i="14"/>
  <c r="AH435" i="14"/>
  <c r="AH20" i="14"/>
  <c r="AH35" i="14"/>
  <c r="AH387" i="14"/>
  <c r="AH356" i="14"/>
  <c r="AH370" i="14"/>
  <c r="AH110" i="14"/>
  <c r="AH285" i="14"/>
  <c r="AH429" i="14"/>
  <c r="AH111" i="14"/>
  <c r="AH278" i="14"/>
  <c r="AH398" i="14"/>
  <c r="AH72" i="14"/>
  <c r="AH184" i="14"/>
  <c r="AH335" i="14"/>
  <c r="AH57" i="14"/>
  <c r="AH145" i="14"/>
  <c r="AH256" i="14"/>
  <c r="AH344" i="14"/>
  <c r="AH456" i="14"/>
  <c r="AH154" i="14"/>
  <c r="AH329" i="14"/>
  <c r="AH146" i="14"/>
  <c r="AH171" i="14"/>
  <c r="AH394" i="14"/>
  <c r="AH76" i="14"/>
  <c r="AH251" i="14"/>
  <c r="AH467" i="14"/>
  <c r="AH109" i="14"/>
  <c r="AH332" i="14"/>
  <c r="AH19" i="14"/>
  <c r="AH403" i="14"/>
  <c r="AH447" i="14"/>
  <c r="AH372" i="14"/>
  <c r="AH417" i="14"/>
  <c r="AH36" i="14"/>
  <c r="AH355" i="14"/>
  <c r="AH401" i="14"/>
  <c r="AH37" i="14"/>
  <c r="AH324" i="14"/>
  <c r="AH178" i="14"/>
  <c r="AH306" i="14"/>
  <c r="AH301" i="14"/>
  <c r="AH127" i="14"/>
  <c r="AH406" i="14"/>
  <c r="AH351" i="14"/>
  <c r="AH153" i="14"/>
  <c r="AH376" i="14"/>
  <c r="AH170" i="14"/>
  <c r="AH11" i="14"/>
  <c r="AH410" i="14"/>
  <c r="AH267" i="14"/>
  <c r="AH173" i="14"/>
  <c r="AH53" i="14"/>
  <c r="AH489" i="14"/>
  <c r="AH83" i="14"/>
  <c r="AH52" i="14"/>
  <c r="AH84" i="14"/>
  <c r="AH241" i="14"/>
  <c r="AH174" i="14"/>
  <c r="AH309" i="14"/>
  <c r="AH5" i="14"/>
  <c r="AH135" i="14"/>
  <c r="AH302" i="14"/>
  <c r="AH454" i="14"/>
  <c r="AH96" i="14"/>
  <c r="AH239" i="14"/>
  <c r="AH359" i="14"/>
  <c r="AH73" i="14"/>
  <c r="AH185" i="14"/>
  <c r="AH272" i="14"/>
  <c r="AH384" i="14"/>
  <c r="AH472" i="14"/>
  <c r="AH186" i="14"/>
  <c r="AH409" i="14"/>
  <c r="AH27" i="14"/>
  <c r="AH250" i="14"/>
  <c r="AH426" i="14"/>
  <c r="AH108" i="14"/>
  <c r="AH331" i="14"/>
  <c r="AH492" i="14"/>
  <c r="AH189" i="14"/>
  <c r="AH364" i="14"/>
  <c r="AH100" i="14"/>
  <c r="AH289" i="14"/>
  <c r="AH67" i="14"/>
  <c r="AH21" i="14"/>
  <c r="AH116" i="14"/>
  <c r="AH117" i="14"/>
  <c r="AH449" i="14"/>
  <c r="AH99" i="14"/>
  <c r="AH131" i="14"/>
  <c r="AH388" i="14"/>
  <c r="AH305" i="14"/>
  <c r="AH434" i="14"/>
  <c r="AH190" i="14"/>
  <c r="AH15" i="14"/>
  <c r="AH199" i="14"/>
  <c r="AH470" i="14"/>
  <c r="AH263" i="14"/>
  <c r="AH415" i="14"/>
  <c r="AH201" i="14"/>
  <c r="AH400" i="14"/>
  <c r="AH217" i="14"/>
  <c r="AH107" i="14"/>
  <c r="AH491" i="14"/>
  <c r="AH363" i="14"/>
  <c r="AH443" i="14"/>
  <c r="AH444" i="14"/>
  <c r="AH115" i="14"/>
  <c r="AH227" i="14"/>
  <c r="AH242" i="14"/>
  <c r="AH450" i="14"/>
  <c r="AH433" i="14"/>
  <c r="AH182" i="14"/>
  <c r="AH317" i="14"/>
  <c r="AH7" i="14"/>
  <c r="AH191" i="14"/>
  <c r="AH318" i="14"/>
  <c r="AH462" i="14"/>
  <c r="AH104" i="14"/>
  <c r="AH247" i="14"/>
  <c r="AH399" i="14"/>
  <c r="AH81" i="14"/>
  <c r="AH193" i="14"/>
  <c r="AH280" i="14"/>
  <c r="AH392" i="14"/>
  <c r="AH26" i="14"/>
  <c r="AH202" i="14"/>
  <c r="AH425" i="14"/>
  <c r="AH43" i="14"/>
  <c r="AH266" i="14"/>
  <c r="AH479" i="14"/>
  <c r="AH124" i="14"/>
  <c r="AH347" i="14"/>
  <c r="AH66" i="14"/>
  <c r="AH204" i="14"/>
  <c r="AH428" i="14"/>
  <c r="AH147" i="14"/>
  <c r="AH353" i="14"/>
  <c r="AH101" i="14"/>
  <c r="AH68" i="14"/>
  <c r="AH163" i="14"/>
  <c r="AH196" i="14"/>
  <c r="AH474" i="14"/>
  <c r="AH179" i="14"/>
  <c r="AH165" i="14"/>
  <c r="AH420" i="14"/>
  <c r="AH369" i="14"/>
  <c r="AH484" i="14"/>
  <c r="AH6" i="14"/>
  <c r="AH373" i="14"/>
  <c r="AH326" i="14"/>
  <c r="AH144" i="14"/>
  <c r="AH89" i="14"/>
  <c r="AH312" i="14"/>
  <c r="AH42" i="14"/>
  <c r="AH439" i="14"/>
  <c r="AH282" i="14"/>
  <c r="AH140" i="14"/>
  <c r="AH45" i="14"/>
  <c r="AH220" i="14"/>
  <c r="AH180" i="14"/>
  <c r="AH244" i="14"/>
  <c r="AH290" i="14"/>
  <c r="AH132" i="14"/>
  <c r="AH197" i="14"/>
  <c r="AH381" i="14"/>
  <c r="AH121" i="14"/>
  <c r="AH298" i="14"/>
  <c r="AH471" i="14"/>
  <c r="AH475" i="14"/>
  <c r="AH23" i="14"/>
  <c r="AH208" i="14"/>
  <c r="AH18" i="14"/>
  <c r="AH276" i="14"/>
  <c r="AH483" i="14"/>
  <c r="AH366" i="14"/>
  <c r="AH379" i="14"/>
  <c r="AH206" i="14"/>
  <c r="AH320" i="14"/>
  <c r="AH503" i="14"/>
  <c r="AH149" i="14"/>
  <c r="AH408" i="14"/>
  <c r="AH354" i="14"/>
  <c r="AH8" i="14"/>
  <c r="AH58" i="14"/>
  <c r="AH61" i="14"/>
  <c r="AH259" i="14"/>
  <c r="AH160" i="14"/>
  <c r="AH281" i="14"/>
  <c r="AH236" i="14"/>
  <c r="AH209" i="14"/>
  <c r="AH62" i="14"/>
  <c r="AH271" i="14"/>
  <c r="AH451" i="14"/>
  <c r="AH457" i="14"/>
  <c r="AH274" i="14"/>
  <c r="AH198" i="14"/>
  <c r="AH423" i="14"/>
  <c r="AH123" i="14"/>
  <c r="AH307" i="14"/>
  <c r="AH228" i="14"/>
  <c r="A11" i="16"/>
  <c r="A11" i="15"/>
  <c r="AH516" i="14"/>
  <c r="AH511" i="14"/>
  <c r="AH505" i="14"/>
  <c r="AH517" i="14"/>
  <c r="AH514" i="14"/>
  <c r="AH506" i="14"/>
  <c r="AH515" i="14"/>
  <c r="AH513" i="14"/>
  <c r="AH509" i="14"/>
  <c r="AH508" i="14"/>
  <c r="AH507" i="14"/>
  <c r="AH512" i="14"/>
  <c r="AH510" i="14"/>
  <c r="A9" i="6"/>
  <c r="A9" i="7"/>
  <c r="A9" i="2"/>
  <c r="A9" i="3"/>
  <c r="A9" i="9"/>
  <c r="A9" i="10"/>
  <c r="A9" i="5"/>
  <c r="A9" i="8"/>
  <c r="A9" i="4"/>
  <c r="AH504" i="14"/>
  <c r="B523" i="14"/>
  <c r="B527" i="14"/>
  <c r="B522" i="14"/>
  <c r="B526" i="14"/>
  <c r="B524" i="14"/>
  <c r="B525" i="14"/>
  <c r="B521" i="14"/>
  <c r="I11" i="4" l="1"/>
  <c r="I11" i="3"/>
  <c r="I17" i="15"/>
  <c r="I11" i="7"/>
  <c r="I11" i="10"/>
  <c r="I11" i="2"/>
  <c r="I11" i="8"/>
  <c r="I17" i="16"/>
  <c r="I11" i="9"/>
  <c r="I11" i="5"/>
  <c r="I11" i="6"/>
  <c r="A12" i="16"/>
  <c r="A12" i="15"/>
  <c r="B532" i="14"/>
  <c r="A10" i="6"/>
  <c r="A10" i="7"/>
  <c r="A10" i="2"/>
  <c r="A10" i="8"/>
  <c r="A10" i="3"/>
  <c r="A10" i="4"/>
  <c r="A10" i="5"/>
  <c r="A10" i="10"/>
  <c r="A10" i="9"/>
  <c r="I12" i="10" l="1"/>
  <c r="I12" i="7"/>
  <c r="I12" i="6"/>
  <c r="I18" i="15"/>
  <c r="I12" i="5"/>
  <c r="I12" i="2"/>
  <c r="I12" i="3"/>
  <c r="I12" i="9"/>
  <c r="I18" i="16"/>
  <c r="I12" i="8"/>
  <c r="I12" i="4"/>
  <c r="A13" i="16"/>
  <c r="A13" i="15"/>
  <c r="A11" i="6"/>
  <c r="A11" i="7"/>
  <c r="A11" i="2"/>
  <c r="A11" i="8"/>
  <c r="A11" i="4"/>
  <c r="A11" i="10"/>
  <c r="A11" i="3"/>
  <c r="A11" i="9"/>
  <c r="A11" i="5"/>
  <c r="I13" i="6" l="1"/>
  <c r="I13" i="8"/>
  <c r="I13" i="2"/>
  <c r="I13" i="7"/>
  <c r="I13" i="9"/>
  <c r="I13" i="4"/>
  <c r="I19" i="15"/>
  <c r="I13" i="3"/>
  <c r="I19" i="16"/>
  <c r="I13" i="5"/>
  <c r="I13" i="10"/>
  <c r="A14" i="15"/>
  <c r="A14" i="16"/>
  <c r="A12" i="6"/>
  <c r="A12" i="7"/>
  <c r="A12" i="2"/>
  <c r="A12" i="10"/>
  <c r="A12" i="4"/>
  <c r="A12" i="5"/>
  <c r="A12" i="8"/>
  <c r="A12" i="9"/>
  <c r="A12" i="3"/>
  <c r="A13" i="2" l="1"/>
  <c r="I20" i="15"/>
  <c r="I14" i="5"/>
  <c r="I14" i="4"/>
  <c r="I14" i="8"/>
  <c r="I14" i="3"/>
  <c r="I14" i="10"/>
  <c r="I14" i="7"/>
  <c r="I14" i="2"/>
  <c r="I20" i="16"/>
  <c r="I14" i="9"/>
  <c r="I14" i="6"/>
  <c r="A15" i="16"/>
  <c r="A15" i="15"/>
  <c r="A13" i="5"/>
  <c r="A13" i="6"/>
  <c r="A13" i="7"/>
  <c r="A13" i="3"/>
  <c r="A13" i="4"/>
  <c r="A13" i="10"/>
  <c r="A13" i="8"/>
  <c r="A13" i="9"/>
  <c r="I15" i="4" l="1"/>
  <c r="I15" i="5"/>
  <c r="I15" i="8"/>
  <c r="I15" i="9"/>
  <c r="I15" i="3"/>
  <c r="I15" i="2"/>
  <c r="I15" i="7"/>
  <c r="I21" i="16"/>
  <c r="I15" i="10"/>
  <c r="I15" i="6"/>
  <c r="I21" i="15"/>
  <c r="A14" i="2"/>
  <c r="A16" i="16"/>
  <c r="A16" i="15"/>
  <c r="A14" i="6"/>
  <c r="A14" i="7"/>
  <c r="A14" i="9"/>
  <c r="A14" i="5"/>
  <c r="A14" i="4"/>
  <c r="A14" i="3"/>
  <c r="A14" i="8"/>
  <c r="A14" i="10"/>
  <c r="I22" i="15" l="1"/>
  <c r="I16" i="8"/>
  <c r="I22" i="16"/>
  <c r="I16" i="6"/>
  <c r="A15" i="2"/>
  <c r="I16" i="3"/>
  <c r="I16" i="4"/>
  <c r="I16" i="10"/>
  <c r="I16" i="2"/>
  <c r="I16" i="5"/>
  <c r="A15" i="5"/>
  <c r="I16" i="7"/>
  <c r="I16" i="9"/>
  <c r="A17" i="15"/>
  <c r="A17" i="16"/>
  <c r="A15" i="6"/>
  <c r="A15" i="7"/>
  <c r="A15" i="3"/>
  <c r="A15" i="9"/>
  <c r="A15" i="8"/>
  <c r="A15" i="4"/>
  <c r="A15" i="10"/>
  <c r="A16" i="2" l="1"/>
  <c r="I17" i="9"/>
  <c r="I17" i="10"/>
  <c r="I17" i="6"/>
  <c r="I17" i="8"/>
  <c r="I17" i="5"/>
  <c r="I17" i="2"/>
  <c r="I17" i="7"/>
  <c r="I23" i="16"/>
  <c r="I17" i="3"/>
  <c r="I17" i="4"/>
  <c r="I23" i="15"/>
  <c r="A18" i="16"/>
  <c r="A18" i="15"/>
  <c r="A16" i="6"/>
  <c r="A16" i="7"/>
  <c r="A16" i="8"/>
  <c r="A16" i="5"/>
  <c r="A16" i="10"/>
  <c r="A16" i="4"/>
  <c r="A16" i="9"/>
  <c r="A16" i="3"/>
  <c r="I18" i="6" l="1"/>
  <c r="I18" i="10"/>
  <c r="I18" i="3"/>
  <c r="I24" i="15"/>
  <c r="I18" i="5"/>
  <c r="I18" i="2"/>
  <c r="A17" i="2"/>
  <c r="I24" i="16"/>
  <c r="I18" i="7"/>
  <c r="I18" i="4"/>
  <c r="I18" i="8"/>
  <c r="I18" i="9"/>
  <c r="A19" i="15"/>
  <c r="A19" i="16"/>
  <c r="A17" i="6"/>
  <c r="A17" i="7"/>
  <c r="A17" i="9"/>
  <c r="A17" i="10"/>
  <c r="A17" i="5"/>
  <c r="A17" i="4"/>
  <c r="A17" i="8"/>
  <c r="A17" i="3"/>
  <c r="A18" i="2" l="1"/>
  <c r="I25" i="16"/>
  <c r="I19" i="3"/>
  <c r="I19" i="2"/>
  <c r="I19" i="10"/>
  <c r="I25" i="15"/>
  <c r="I19" i="8"/>
  <c r="I19" i="4"/>
  <c r="I19" i="9"/>
  <c r="I19" i="7"/>
  <c r="I19" i="5"/>
  <c r="I19" i="6"/>
  <c r="A20" i="16"/>
  <c r="A20" i="15"/>
  <c r="A18" i="6"/>
  <c r="A18" i="7"/>
  <c r="A18" i="4"/>
  <c r="A18" i="10"/>
  <c r="A18" i="8"/>
  <c r="A18" i="3"/>
  <c r="A18" i="5"/>
  <c r="A18" i="9"/>
  <c r="A19" i="2" l="1"/>
  <c r="I20" i="6"/>
  <c r="I20" i="2"/>
  <c r="I20" i="7"/>
  <c r="I20" i="8"/>
  <c r="I20" i="3"/>
  <c r="I20" i="10"/>
  <c r="I20" i="4"/>
  <c r="I20" i="9"/>
  <c r="I20" i="5"/>
  <c r="I26" i="15"/>
  <c r="I26" i="16"/>
  <c r="A21" i="15"/>
  <c r="A21" i="16"/>
  <c r="A19" i="6"/>
  <c r="A19" i="7"/>
  <c r="A19" i="9"/>
  <c r="A19" i="8"/>
  <c r="A19" i="10"/>
  <c r="A19" i="3"/>
  <c r="A19" i="4"/>
  <c r="A19" i="5"/>
  <c r="A20" i="2" l="1"/>
  <c r="I21" i="4"/>
  <c r="I21" i="5"/>
  <c r="I21" i="10"/>
  <c r="I21" i="2"/>
  <c r="I27" i="16"/>
  <c r="I21" i="9"/>
  <c r="I27" i="15"/>
  <c r="I21" i="8"/>
  <c r="I21" i="7"/>
  <c r="I21" i="3"/>
  <c r="I21" i="6"/>
  <c r="A22" i="16"/>
  <c r="A22" i="15"/>
  <c r="A20" i="6"/>
  <c r="A20" i="7"/>
  <c r="A20" i="5"/>
  <c r="A20" i="10"/>
  <c r="A20" i="9"/>
  <c r="A20" i="3"/>
  <c r="A20" i="4"/>
  <c r="A20" i="8"/>
  <c r="I22" i="8" l="1"/>
  <c r="I28" i="15"/>
  <c r="I22" i="3"/>
  <c r="I22" i="9"/>
  <c r="I22" i="5"/>
  <c r="I22" i="10"/>
  <c r="A21" i="2"/>
  <c r="I22" i="2"/>
  <c r="I22" i="6"/>
  <c r="I22" i="7"/>
  <c r="I28" i="16"/>
  <c r="I22" i="4"/>
  <c r="A23" i="15"/>
  <c r="A23" i="16"/>
  <c r="A21" i="6"/>
  <c r="A21" i="7"/>
  <c r="A21" i="8"/>
  <c r="A21" i="5"/>
  <c r="A21" i="10"/>
  <c r="A21" i="4"/>
  <c r="A21" i="9"/>
  <c r="A21" i="3"/>
  <c r="I23" i="3" l="1"/>
  <c r="I23" i="4"/>
  <c r="I29" i="15"/>
  <c r="I29" i="16"/>
  <c r="A22" i="2"/>
  <c r="I23" i="10"/>
  <c r="I23" i="9"/>
  <c r="I23" i="6"/>
  <c r="I23" i="5"/>
  <c r="I23" i="7"/>
  <c r="I23" i="2"/>
  <c r="I23" i="8"/>
  <c r="A24" i="16"/>
  <c r="A24" i="15"/>
  <c r="A22" i="6"/>
  <c r="A22" i="7"/>
  <c r="A22" i="10"/>
  <c r="A22" i="5"/>
  <c r="A22" i="9"/>
  <c r="A22" i="4"/>
  <c r="A22" i="8"/>
  <c r="A22" i="3"/>
  <c r="A23" i="2" l="1"/>
  <c r="I24" i="5"/>
  <c r="I24" i="8"/>
  <c r="I24" i="2"/>
  <c r="I24" i="4"/>
  <c r="I24" i="6"/>
  <c r="I24" i="9"/>
  <c r="I24" i="7"/>
  <c r="I24" i="10"/>
  <c r="I30" i="16"/>
  <c r="I30" i="15"/>
  <c r="I24" i="3"/>
  <c r="A25" i="16"/>
  <c r="A25" i="15"/>
  <c r="A23" i="6"/>
  <c r="A23" i="7"/>
  <c r="A23" i="8"/>
  <c r="A23" i="4"/>
  <c r="A23" i="10"/>
  <c r="A23" i="3"/>
  <c r="A23" i="9"/>
  <c r="A23" i="5"/>
  <c r="I25" i="10" l="1"/>
  <c r="I25" i="2"/>
  <c r="I31" i="15"/>
  <c r="I25" i="9"/>
  <c r="I25" i="8"/>
  <c r="I31" i="16"/>
  <c r="I25" i="6"/>
  <c r="I25" i="4"/>
  <c r="I25" i="7"/>
  <c r="A24" i="2"/>
  <c r="I25" i="3"/>
  <c r="I25" i="5"/>
  <c r="A26" i="15"/>
  <c r="A26" i="16"/>
  <c r="A24" i="6"/>
  <c r="A24" i="7"/>
  <c r="A24" i="4"/>
  <c r="A24" i="8"/>
  <c r="A24" i="5"/>
  <c r="A24" i="10"/>
  <c r="A24" i="9"/>
  <c r="A24" i="3"/>
  <c r="A25" i="2" l="1"/>
  <c r="I26" i="9"/>
  <c r="I32" i="15"/>
  <c r="I26" i="7"/>
  <c r="I26" i="8"/>
  <c r="I26" i="2"/>
  <c r="I26" i="3"/>
  <c r="I26" i="5"/>
  <c r="I26" i="4"/>
  <c r="I26" i="6"/>
  <c r="I32" i="16"/>
  <c r="I26" i="10"/>
  <c r="A27" i="16"/>
  <c r="A27" i="15"/>
  <c r="A25" i="6"/>
  <c r="A25" i="7"/>
  <c r="A25" i="9"/>
  <c r="A25" i="5"/>
  <c r="A25" i="3"/>
  <c r="A25" i="4"/>
  <c r="A25" i="8"/>
  <c r="A25" i="10"/>
  <c r="A26" i="2" l="1"/>
  <c r="I33" i="16"/>
  <c r="I27" i="7"/>
  <c r="I27" i="6"/>
  <c r="I27" i="3"/>
  <c r="I33" i="15"/>
  <c r="I27" i="8"/>
  <c r="I27" i="4"/>
  <c r="I27" i="2"/>
  <c r="I27" i="5"/>
  <c r="I27" i="10"/>
  <c r="I27" i="9"/>
  <c r="A28" i="15"/>
  <c r="A28" i="16"/>
  <c r="A26" i="6"/>
  <c r="A26" i="7"/>
  <c r="A26" i="3"/>
  <c r="A26" i="9"/>
  <c r="A26" i="4"/>
  <c r="A26" i="8"/>
  <c r="A26" i="10"/>
  <c r="A26" i="5"/>
  <c r="I28" i="10" l="1"/>
  <c r="I28" i="8"/>
  <c r="I28" i="7"/>
  <c r="I28" i="3"/>
  <c r="I28" i="9"/>
  <c r="I28" i="4"/>
  <c r="I28" i="2"/>
  <c r="I28" i="6"/>
  <c r="A27" i="2"/>
  <c r="I28" i="5"/>
  <c r="I34" i="15"/>
  <c r="I34" i="16"/>
  <c r="A29" i="16"/>
  <c r="A29" i="15"/>
  <c r="A27" i="6"/>
  <c r="A27" i="7"/>
  <c r="A27" i="8"/>
  <c r="A27" i="3"/>
  <c r="A27" i="4"/>
  <c r="A27" i="9"/>
  <c r="A27" i="5"/>
  <c r="A27" i="10"/>
  <c r="I29" i="7" l="1"/>
  <c r="I35" i="16"/>
  <c r="I29" i="9"/>
  <c r="A28" i="2"/>
  <c r="I35" i="15"/>
  <c r="I29" i="6"/>
  <c r="I29" i="2"/>
  <c r="I29" i="4"/>
  <c r="I29" i="8"/>
  <c r="I29" i="5"/>
  <c r="I29" i="3"/>
  <c r="I29" i="10"/>
  <c r="A30" i="16"/>
  <c r="A30" i="15"/>
  <c r="A28" i="6"/>
  <c r="A28" i="7"/>
  <c r="A28" i="3"/>
  <c r="A28" i="10"/>
  <c r="A28" i="4"/>
  <c r="A28" i="9"/>
  <c r="A28" i="5"/>
  <c r="A28" i="8"/>
  <c r="A29" i="2" l="1"/>
  <c r="I30" i="10"/>
  <c r="I30" i="4"/>
  <c r="I36" i="15"/>
  <c r="I30" i="9"/>
  <c r="I30" i="8"/>
  <c r="I30" i="3"/>
  <c r="I30" i="5"/>
  <c r="I36" i="16"/>
  <c r="I30" i="6"/>
  <c r="I30" i="2"/>
  <c r="I30" i="7"/>
  <c r="A31" i="16"/>
  <c r="A31" i="15"/>
  <c r="A29" i="6"/>
  <c r="A29" i="7"/>
  <c r="A29" i="4"/>
  <c r="A29" i="9"/>
  <c r="A29" i="10"/>
  <c r="A29" i="5"/>
  <c r="A29" i="3"/>
  <c r="A29" i="8"/>
  <c r="I37" i="16" l="1"/>
  <c r="I31" i="9"/>
  <c r="I37" i="15"/>
  <c r="I31" i="2"/>
  <c r="I31" i="3"/>
  <c r="I31" i="4"/>
  <c r="I31" i="7"/>
  <c r="I31" i="5"/>
  <c r="I31" i="6"/>
  <c r="A30" i="2"/>
  <c r="I31" i="8"/>
  <c r="I31" i="10"/>
  <c r="A32" i="16"/>
  <c r="A32" i="15"/>
  <c r="A30" i="6"/>
  <c r="A30" i="7"/>
  <c r="A30" i="10"/>
  <c r="A30" i="4"/>
  <c r="A30" i="9"/>
  <c r="A30" i="8"/>
  <c r="A30" i="5"/>
  <c r="A30" i="3"/>
  <c r="I32" i="2" l="1"/>
  <c r="I32" i="7"/>
  <c r="A31" i="2"/>
  <c r="I32" i="4"/>
  <c r="I32" i="10"/>
  <c r="I32" i="9"/>
  <c r="I32" i="5"/>
  <c r="I38" i="15"/>
  <c r="I32" i="3"/>
  <c r="I32" i="6"/>
  <c r="I32" i="8"/>
  <c r="I38" i="16"/>
  <c r="A33" i="15"/>
  <c r="A33" i="16"/>
  <c r="A31" i="6"/>
  <c r="A31" i="7"/>
  <c r="A31" i="8"/>
  <c r="A31" i="5"/>
  <c r="A31" i="9"/>
  <c r="A31" i="4"/>
  <c r="A31" i="3"/>
  <c r="A31" i="10"/>
  <c r="A32" i="2" l="1"/>
  <c r="I39" i="16"/>
  <c r="I39" i="15"/>
  <c r="I33" i="8"/>
  <c r="I33" i="4"/>
  <c r="I33" i="6"/>
  <c r="I33" i="5"/>
  <c r="I33" i="3"/>
  <c r="I33" i="9"/>
  <c r="I33" i="7"/>
  <c r="I33" i="10"/>
  <c r="I33" i="2"/>
  <c r="A34" i="16"/>
  <c r="A34" i="15"/>
  <c r="A32" i="6"/>
  <c r="A32" i="7"/>
  <c r="A32" i="4"/>
  <c r="A32" i="8"/>
  <c r="A32" i="3"/>
  <c r="A32" i="9"/>
  <c r="A32" i="10"/>
  <c r="A32" i="5"/>
  <c r="I34" i="4" l="1"/>
  <c r="I34" i="2"/>
  <c r="I34" i="10"/>
  <c r="I34" i="5"/>
  <c r="I40" i="15"/>
  <c r="I34" i="9"/>
  <c r="I34" i="8"/>
  <c r="A33" i="2"/>
  <c r="I34" i="3"/>
  <c r="I34" i="7"/>
  <c r="I34" i="6"/>
  <c r="I40" i="16"/>
  <c r="A35" i="16"/>
  <c r="A35" i="15"/>
  <c r="A33" i="6"/>
  <c r="A33" i="7"/>
  <c r="A33" i="5"/>
  <c r="A33" i="4"/>
  <c r="A33" i="9"/>
  <c r="A33" i="3"/>
  <c r="A33" i="8"/>
  <c r="A33" i="10"/>
  <c r="A34" i="2" l="1"/>
  <c r="I35" i="10"/>
  <c r="I35" i="7"/>
  <c r="I35" i="3"/>
  <c r="I41" i="15"/>
  <c r="I35" i="2"/>
  <c r="I35" i="9"/>
  <c r="I41" i="16"/>
  <c r="I35" i="6"/>
  <c r="I35" i="8"/>
  <c r="I35" i="5"/>
  <c r="I35" i="4"/>
  <c r="A36" i="15"/>
  <c r="A36" i="16"/>
  <c r="A34" i="6"/>
  <c r="A34" i="7"/>
  <c r="A34" i="4"/>
  <c r="A34" i="3"/>
  <c r="A34" i="9"/>
  <c r="A34" i="8"/>
  <c r="A34" i="10"/>
  <c r="A34" i="5"/>
  <c r="A35" i="2" l="1"/>
  <c r="I42" i="15"/>
  <c r="I36" i="3"/>
  <c r="I36" i="5"/>
  <c r="I36" i="9"/>
  <c r="I36" i="7"/>
  <c r="I36" i="6"/>
  <c r="I42" i="16"/>
  <c r="I36" i="4"/>
  <c r="I36" i="8"/>
  <c r="I36" i="2"/>
  <c r="I36" i="10"/>
  <c r="A37" i="16"/>
  <c r="A37" i="15"/>
  <c r="A35" i="6"/>
  <c r="A35" i="7"/>
  <c r="A35" i="10"/>
  <c r="A35" i="9"/>
  <c r="A35" i="3"/>
  <c r="A35" i="4"/>
  <c r="A35" i="8"/>
  <c r="A35" i="5"/>
  <c r="A36" i="2" l="1"/>
  <c r="I37" i="9"/>
  <c r="I37" i="2"/>
  <c r="I37" i="8"/>
  <c r="I37" i="6"/>
  <c r="I37" i="3"/>
  <c r="I37" i="10"/>
  <c r="I37" i="5"/>
  <c r="I37" i="4"/>
  <c r="I43" i="16"/>
  <c r="I37" i="7"/>
  <c r="I43" i="15"/>
  <c r="A38" i="15"/>
  <c r="A38" i="16"/>
  <c r="A36" i="6"/>
  <c r="A36" i="7"/>
  <c r="A36" i="10"/>
  <c r="A36" i="5"/>
  <c r="A36" i="4"/>
  <c r="A36" i="9"/>
  <c r="A36" i="8"/>
  <c r="A36" i="3"/>
  <c r="A37" i="2" l="1"/>
  <c r="I38" i="8"/>
  <c r="I38" i="10"/>
  <c r="I38" i="2"/>
  <c r="I38" i="6"/>
  <c r="I44" i="16"/>
  <c r="I38" i="4"/>
  <c r="I38" i="7"/>
  <c r="I38" i="5"/>
  <c r="I44" i="15"/>
  <c r="I38" i="3"/>
  <c r="I38" i="9"/>
  <c r="A39" i="16"/>
  <c r="A39" i="15"/>
  <c r="A37" i="6"/>
  <c r="A37" i="8"/>
  <c r="A37" i="7"/>
  <c r="A37" i="9"/>
  <c r="A37" i="3"/>
  <c r="A37" i="4"/>
  <c r="A37" i="10"/>
  <c r="A37" i="5"/>
  <c r="A38" i="2" l="1"/>
  <c r="I39" i="7"/>
  <c r="I39" i="3"/>
  <c r="I39" i="4"/>
  <c r="I39" i="10"/>
  <c r="I39" i="6"/>
  <c r="I39" i="9"/>
  <c r="I39" i="5"/>
  <c r="I39" i="2"/>
  <c r="I45" i="15"/>
  <c r="I45" i="16"/>
  <c r="I39" i="8"/>
  <c r="A40" i="15"/>
  <c r="A40" i="16"/>
  <c r="A38" i="6"/>
  <c r="A38" i="7"/>
  <c r="A38" i="9"/>
  <c r="A38" i="5"/>
  <c r="A38" i="10"/>
  <c r="A38" i="8"/>
  <c r="A38" i="4"/>
  <c r="A38" i="3"/>
  <c r="I40" i="10" l="1"/>
  <c r="I40" i="5"/>
  <c r="I40" i="9"/>
  <c r="I40" i="3"/>
  <c r="I46" i="16"/>
  <c r="I46" i="15"/>
  <c r="I40" i="2"/>
  <c r="I40" i="4"/>
  <c r="A39" i="2"/>
  <c r="I40" i="8"/>
  <c r="I40" i="6"/>
  <c r="I40" i="7"/>
  <c r="A41" i="15"/>
  <c r="A41" i="16"/>
  <c r="A39" i="6"/>
  <c r="A39" i="7"/>
  <c r="A39" i="3"/>
  <c r="A39" i="8"/>
  <c r="A39" i="9"/>
  <c r="A39" i="5"/>
  <c r="A39" i="4"/>
  <c r="A39" i="10"/>
  <c r="A40" i="2" l="1"/>
  <c r="I41" i="3"/>
  <c r="I41" i="6"/>
  <c r="I41" i="2"/>
  <c r="I41" i="9"/>
  <c r="I47" i="16"/>
  <c r="I41" i="4"/>
  <c r="I41" i="7"/>
  <c r="I41" i="5"/>
  <c r="I41" i="8"/>
  <c r="I47" i="15"/>
  <c r="I41" i="10"/>
  <c r="A42" i="16"/>
  <c r="A42" i="15"/>
  <c r="A40" i="6"/>
  <c r="A40" i="7"/>
  <c r="A40" i="8"/>
  <c r="A40" i="5"/>
  <c r="A40" i="3"/>
  <c r="A40" i="10"/>
  <c r="A40" i="4"/>
  <c r="A40" i="9"/>
  <c r="A41" i="2" l="1"/>
  <c r="I48" i="15"/>
  <c r="I42" i="4"/>
  <c r="I42" i="6"/>
  <c r="I42" i="10"/>
  <c r="I42" i="5"/>
  <c r="I42" i="9"/>
  <c r="I42" i="7"/>
  <c r="I42" i="2"/>
  <c r="I42" i="8"/>
  <c r="I48" i="16"/>
  <c r="I42" i="3"/>
  <c r="A43" i="15"/>
  <c r="A43" i="16"/>
  <c r="A41" i="6"/>
  <c r="A41" i="7"/>
  <c r="A41" i="4"/>
  <c r="A41" i="3"/>
  <c r="A41" i="10"/>
  <c r="A41" i="8"/>
  <c r="A41" i="5"/>
  <c r="A41" i="9"/>
  <c r="I43" i="2" l="1"/>
  <c r="I43" i="6"/>
  <c r="I43" i="9"/>
  <c r="I43" i="4"/>
  <c r="I49" i="16"/>
  <c r="I43" i="10"/>
  <c r="I43" i="7"/>
  <c r="I43" i="8"/>
  <c r="A42" i="2"/>
  <c r="I43" i="3"/>
  <c r="I43" i="5"/>
  <c r="I49" i="15"/>
  <c r="A44" i="16"/>
  <c r="A44" i="15"/>
  <c r="A42" i="6"/>
  <c r="A42" i="7"/>
  <c r="A42" i="5"/>
  <c r="A42" i="4"/>
  <c r="A42" i="9"/>
  <c r="A42" i="10"/>
  <c r="A42" i="8"/>
  <c r="A42" i="3"/>
  <c r="A43" i="2" l="1"/>
  <c r="I44" i="10"/>
  <c r="I44" i="5"/>
  <c r="I50" i="16"/>
  <c r="I44" i="6"/>
  <c r="I44" i="9"/>
  <c r="I44" i="3"/>
  <c r="I44" i="7"/>
  <c r="I50" i="15"/>
  <c r="I44" i="8"/>
  <c r="I44" i="4"/>
  <c r="I44" i="2"/>
  <c r="A45" i="16"/>
  <c r="A45" i="15"/>
  <c r="A43" i="6"/>
  <c r="A43" i="7"/>
  <c r="A43" i="3"/>
  <c r="A43" i="5"/>
  <c r="A43" i="4"/>
  <c r="A43" i="8"/>
  <c r="A43" i="10"/>
  <c r="A43" i="9"/>
  <c r="I45" i="6" l="1"/>
  <c r="I45" i="7"/>
  <c r="I45" i="3"/>
  <c r="I45" i="5"/>
  <c r="I51" i="15"/>
  <c r="I45" i="2"/>
  <c r="I51" i="16"/>
  <c r="I45" i="4"/>
  <c r="A44" i="2"/>
  <c r="I45" i="8"/>
  <c r="I45" i="9"/>
  <c r="I45" i="10"/>
  <c r="A46" i="15"/>
  <c r="A46" i="16"/>
  <c r="A44" i="6"/>
  <c r="A44" i="7"/>
  <c r="A44" i="3"/>
  <c r="A44" i="4"/>
  <c r="A44" i="8"/>
  <c r="A44" i="10"/>
  <c r="A44" i="5"/>
  <c r="A44" i="9"/>
  <c r="I46" i="4" l="1"/>
  <c r="I46" i="5"/>
  <c r="I46" i="8"/>
  <c r="I46" i="3"/>
  <c r="I46" i="2"/>
  <c r="I46" i="7"/>
  <c r="I46" i="9"/>
  <c r="A45" i="2"/>
  <c r="I46" i="10"/>
  <c r="I46" i="6"/>
  <c r="A47" i="16"/>
  <c r="A47" i="15"/>
  <c r="A45" i="6"/>
  <c r="A45" i="7"/>
  <c r="A45" i="4"/>
  <c r="A45" i="8"/>
  <c r="A45" i="5"/>
  <c r="A45" i="10"/>
  <c r="A45" i="3"/>
  <c r="A45" i="9"/>
  <c r="A46" i="2" l="1"/>
  <c r="I47" i="6"/>
  <c r="I47" i="2"/>
  <c r="I47" i="5"/>
  <c r="I47" i="8"/>
  <c r="I47" i="7"/>
  <c r="I47" i="10"/>
  <c r="I47" i="9"/>
  <c r="I47" i="3"/>
  <c r="I47" i="4"/>
  <c r="A48" i="15"/>
  <c r="A48" i="16"/>
  <c r="A46" i="6"/>
  <c r="A46" i="7"/>
  <c r="A46" i="8"/>
  <c r="A46" i="3"/>
  <c r="A46" i="10"/>
  <c r="A46" i="5"/>
  <c r="A46" i="4"/>
  <c r="A46" i="9"/>
  <c r="A47" i="2" l="1"/>
  <c r="I48" i="8"/>
  <c r="I48" i="5"/>
  <c r="I48" i="10"/>
  <c r="I48" i="2"/>
  <c r="I48" i="4"/>
  <c r="I48" i="6"/>
  <c r="I48" i="9"/>
  <c r="I48" i="7"/>
  <c r="I48" i="3"/>
  <c r="A49" i="16"/>
  <c r="A49" i="15"/>
  <c r="A47" i="7"/>
  <c r="A47" i="6"/>
  <c r="A47" i="5"/>
  <c r="A47" i="10"/>
  <c r="A47" i="3"/>
  <c r="A47" i="8"/>
  <c r="A47" i="4"/>
  <c r="A47" i="9"/>
  <c r="I49" i="3" l="1"/>
  <c r="I49" i="5"/>
  <c r="I49" i="7"/>
  <c r="I49" i="10"/>
  <c r="I49" i="4"/>
  <c r="I49" i="2"/>
  <c r="I49" i="9"/>
  <c r="A48" i="2"/>
  <c r="I49" i="6"/>
  <c r="I49" i="8"/>
  <c r="A50" i="16"/>
  <c r="A50" i="15"/>
  <c r="A48" i="6"/>
  <c r="A48" i="7"/>
  <c r="A48" i="8"/>
  <c r="A48" i="3"/>
  <c r="A48" i="5"/>
  <c r="A48" i="4"/>
  <c r="A48" i="10"/>
  <c r="A48" i="9"/>
  <c r="A49" i="2" l="1"/>
  <c r="I50" i="8"/>
  <c r="I50" i="5"/>
  <c r="I50" i="6"/>
  <c r="I50" i="4"/>
  <c r="I50" i="3"/>
  <c r="I50" i="9"/>
  <c r="I50" i="7"/>
  <c r="I50" i="2"/>
  <c r="I50" i="10"/>
  <c r="A51" i="16"/>
  <c r="A51" i="15"/>
  <c r="A49" i="6"/>
  <c r="A49" i="7"/>
  <c r="A49" i="5"/>
  <c r="A49" i="3"/>
  <c r="A49" i="9"/>
  <c r="A49" i="10"/>
  <c r="A49" i="8"/>
  <c r="A49" i="4"/>
  <c r="A50" i="2" l="1"/>
  <c r="I51" i="6"/>
  <c r="I51" i="10"/>
  <c r="I51" i="9"/>
  <c r="I51" i="5"/>
  <c r="I51" i="4"/>
  <c r="I51" i="3"/>
  <c r="I51" i="7"/>
  <c r="I51" i="2"/>
  <c r="I51" i="8"/>
  <c r="A50" i="7"/>
  <c r="A50" i="6"/>
  <c r="A50" i="8"/>
  <c r="A50" i="3"/>
  <c r="A50" i="9"/>
  <c r="A50" i="10"/>
  <c r="A50" i="5"/>
  <c r="A50" i="4"/>
  <c r="A51" i="2" l="1"/>
  <c r="A51" i="7"/>
  <c r="A51" i="6"/>
  <c r="A51" i="9"/>
  <c r="A51" i="10"/>
  <c r="A51" i="8"/>
  <c r="A51" i="5"/>
  <c r="A51" i="4"/>
  <c r="A51" i="3"/>
</calcChain>
</file>

<file path=xl/sharedStrings.xml><?xml version="1.0" encoding="utf-8"?>
<sst xmlns="http://schemas.openxmlformats.org/spreadsheetml/2006/main" count="7628" uniqueCount="917">
  <si>
    <t>STT</t>
  </si>
  <si>
    <t>Ngày sinh</t>
  </si>
  <si>
    <t>Giới tính</t>
  </si>
  <si>
    <t>TBCM</t>
  </si>
  <si>
    <t>XLHL</t>
  </si>
  <si>
    <t>XLHK</t>
  </si>
  <si>
    <t>Danh hiệu</t>
  </si>
  <si>
    <t>Nữ</t>
  </si>
  <si>
    <t>Khá</t>
  </si>
  <si>
    <t>Tốt</t>
  </si>
  <si>
    <t>Nam</t>
  </si>
  <si>
    <t>Tb</t>
  </si>
  <si>
    <t>Giỏi</t>
  </si>
  <si>
    <t>Lớp cũ</t>
  </si>
  <si>
    <t>Trường THPT Nguyễn Văn Tăng</t>
  </si>
  <si>
    <t>Yếu</t>
  </si>
  <si>
    <t>Lớp mới</t>
  </si>
  <si>
    <t>11A1</t>
  </si>
  <si>
    <t>11A2</t>
  </si>
  <si>
    <t>11A3</t>
  </si>
  <si>
    <t>11A4</t>
  </si>
  <si>
    <t>11A5</t>
  </si>
  <si>
    <t>11A6</t>
  </si>
  <si>
    <t>11A7</t>
  </si>
  <si>
    <t>11A8</t>
  </si>
  <si>
    <t>11A9</t>
  </si>
  <si>
    <t>11A10</t>
  </si>
  <si>
    <t>XL HL</t>
  </si>
  <si>
    <t>XL HK</t>
  </si>
  <si>
    <t>Sỉ số</t>
  </si>
  <si>
    <t>Ghi chú</t>
  </si>
  <si>
    <t>TB</t>
  </si>
  <si>
    <t>Tiên tiến</t>
  </si>
  <si>
    <t>Họ và tên</t>
  </si>
  <si>
    <t>LL sau thi lại</t>
  </si>
  <si>
    <t>Học lại</t>
  </si>
  <si>
    <t/>
  </si>
  <si>
    <t>Tổng</t>
  </si>
  <si>
    <t>DANH SÁCH HỌC SINH KHỐI 12 - NĂM HỌC 2019-2020</t>
  </si>
  <si>
    <t>Nguyễn Tuấn Anh</t>
  </si>
  <si>
    <t>14/10/2001</t>
  </si>
  <si>
    <t>25/11/2002</t>
  </si>
  <si>
    <t>Nguyễn Hoàng Long</t>
  </si>
  <si>
    <t>23/12/2002</t>
  </si>
  <si>
    <t>17/04/2002</t>
  </si>
  <si>
    <t>18/03/2002</t>
  </si>
  <si>
    <t>21/10/2002</t>
  </si>
  <si>
    <t>30/10/2002</t>
  </si>
  <si>
    <t>16/12/2002</t>
  </si>
  <si>
    <t>Nguyễn Thị Thanh Tuyền</t>
  </si>
  <si>
    <t>30/09/2002</t>
  </si>
  <si>
    <t>24/06/2001</t>
  </si>
  <si>
    <t>18/12/2002</t>
  </si>
  <si>
    <t>23/07/2002</t>
  </si>
  <si>
    <t>07/08/2002</t>
  </si>
  <si>
    <t>11/06/2002</t>
  </si>
  <si>
    <t>Kiểm tra có trùng tên và 1 chữ lót</t>
  </si>
  <si>
    <t>Kiểm tra có trùng Họ tên</t>
  </si>
  <si>
    <t>Bình quân ĐTB</t>
  </si>
  <si>
    <t>Nhận xét của GVCN</t>
  </si>
  <si>
    <t>Lớp</t>
  </si>
  <si>
    <t>Nguyễn Thành An</t>
  </si>
  <si>
    <t>26/05/2003</t>
  </si>
  <si>
    <t>Lương Hoàng Anh</t>
  </si>
  <si>
    <t>03/11/2003</t>
  </si>
  <si>
    <t>Nguyễn Vân Anh</t>
  </si>
  <si>
    <t>12/11/2003</t>
  </si>
  <si>
    <t>Nguyễn Võ Hoàng Anh</t>
  </si>
  <si>
    <t>07/06/2003</t>
  </si>
  <si>
    <t>Trương Hoàng Thảo Anh</t>
  </si>
  <si>
    <t>13/10/2003</t>
  </si>
  <si>
    <t>Lê Công Chuẩn</t>
  </si>
  <si>
    <t>11/03/2002</t>
  </si>
  <si>
    <t>Tạ Quốc Cường</t>
  </si>
  <si>
    <t>23/06/2003</t>
  </si>
  <si>
    <t>Lê Quang Đức</t>
  </si>
  <si>
    <t>14/10/2003</t>
  </si>
  <si>
    <t>Nguyễn Nhật Hào</t>
  </si>
  <si>
    <t>10/04/2003</t>
  </si>
  <si>
    <t>Bùi Văn Hân</t>
  </si>
  <si>
    <t>12/10/2003</t>
  </si>
  <si>
    <t>Nguyễn Thị Ngọc Hoa</t>
  </si>
  <si>
    <t>25/11/2003</t>
  </si>
  <si>
    <t>Lại Hoàng Thanh Hòa</t>
  </si>
  <si>
    <t>12/08/2003</t>
  </si>
  <si>
    <t>Bành Quốc Hoàng</t>
  </si>
  <si>
    <t>15/12/2003</t>
  </si>
  <si>
    <t>Phạm Gia Khánh</t>
  </si>
  <si>
    <t>14/04/2003</t>
  </si>
  <si>
    <t>Nguyễn Đăng Khoa</t>
  </si>
  <si>
    <t>13/12/2003</t>
  </si>
  <si>
    <t>Huỳnh Tuấn Kiệt</t>
  </si>
  <si>
    <t>16/05/2003</t>
  </si>
  <si>
    <t>Nguyễn Thiên Kim</t>
  </si>
  <si>
    <t>26/09/2003</t>
  </si>
  <si>
    <t>Nguyễn Ngọc Liễu</t>
  </si>
  <si>
    <t>15/05/2003</t>
  </si>
  <si>
    <t>Nguyễn Thị Hoài Linh</t>
  </si>
  <si>
    <t>10/11/2003</t>
  </si>
  <si>
    <t>Trần Nguyễn Hùng Minh</t>
  </si>
  <si>
    <t>02/06/2003</t>
  </si>
  <si>
    <t>Nguyễn Kim Ngọc</t>
  </si>
  <si>
    <t>20/05/2003</t>
  </si>
  <si>
    <t>Nguyễn Thảo Nguyên</t>
  </si>
  <si>
    <t>10/05/2003</t>
  </si>
  <si>
    <t>Nguyễn Thị Thảo Nguyên</t>
  </si>
  <si>
    <t>14/07/2003</t>
  </si>
  <si>
    <t>Lê Trần Ngọc Uyên Nhi</t>
  </si>
  <si>
    <t>23/10/2003</t>
  </si>
  <si>
    <t>Hồ Huyền Nhiên</t>
  </si>
  <si>
    <t>01/01/2003</t>
  </si>
  <si>
    <t>Nguyễn Thị Huỳnh Như</t>
  </si>
  <si>
    <t>05/12/2001</t>
  </si>
  <si>
    <t>Nguyễn Hà Ni</t>
  </si>
  <si>
    <t>08/12/2003</t>
  </si>
  <si>
    <t>Đinh Bằng Phi</t>
  </si>
  <si>
    <t>03/05/2003</t>
  </si>
  <si>
    <t>Nguyễn Duy Phúc</t>
  </si>
  <si>
    <t>21/05/2003</t>
  </si>
  <si>
    <t>Trần Vi Phước</t>
  </si>
  <si>
    <t>01/03/2003</t>
  </si>
  <si>
    <t>Trần Văn Quang</t>
  </si>
  <si>
    <t>09/10/2003</t>
  </si>
  <si>
    <t>Lê Nguyễn Minh Sang</t>
  </si>
  <si>
    <t>Nguyễn Tiến Sang</t>
  </si>
  <si>
    <t>Huỳnh Ngọc Tài</t>
  </si>
  <si>
    <t>10/07/2003</t>
  </si>
  <si>
    <t>Lê Hoàng Mai Thi</t>
  </si>
  <si>
    <t>Đỗ Thị Ngọc Thúy</t>
  </si>
  <si>
    <t>24/08/2003</t>
  </si>
  <si>
    <t>Ngô Thị Phương Trang</t>
  </si>
  <si>
    <t>Nguyễn Thị Hoài Trang</t>
  </si>
  <si>
    <t>22/03/2003</t>
  </si>
  <si>
    <t>Phan Võ Đoan Trâm</t>
  </si>
  <si>
    <t>06/11/2003</t>
  </si>
  <si>
    <t>Huỳnh Mai Anh Tú</t>
  </si>
  <si>
    <t>03/09/2003</t>
  </si>
  <si>
    <t>Nguyễn Ngọc Vũ Tuấn</t>
  </si>
  <si>
    <t>06/12/2003</t>
  </si>
  <si>
    <t>Nguyễn Thanh Vy</t>
  </si>
  <si>
    <t>23/05/2003</t>
  </si>
  <si>
    <t>Phạm Trần Hy Yên</t>
  </si>
  <si>
    <t>08/05/2003</t>
  </si>
  <si>
    <t>Nguyễn Hoàng Phương Anh</t>
  </si>
  <si>
    <t>24/01/2003</t>
  </si>
  <si>
    <t>Nguyễn Ngọc Vân Anh</t>
  </si>
  <si>
    <t>18/09/2003</t>
  </si>
  <si>
    <t>Trần Ngọc Ánh</t>
  </si>
  <si>
    <t>04/03/2003</t>
  </si>
  <si>
    <t>Trương Quốc Bình</t>
  </si>
  <si>
    <t>16/02/2003</t>
  </si>
  <si>
    <t>Đoàn Thị Mỹ Diệu</t>
  </si>
  <si>
    <t>04/04/2003</t>
  </si>
  <si>
    <t>Nguyễn Hoàng Mỹ Dung</t>
  </si>
  <si>
    <t>31/08/2003</t>
  </si>
  <si>
    <t>Ninh Thị Thu Hạ</t>
  </si>
  <si>
    <t>05/08/2003</t>
  </si>
  <si>
    <t>Đào Duy Hải</t>
  </si>
  <si>
    <t>02/09/2003</t>
  </si>
  <si>
    <t>Phạm Huy Hoàng</t>
  </si>
  <si>
    <t>29/11/2003</t>
  </si>
  <si>
    <t>Từ Thiên Hoàng</t>
  </si>
  <si>
    <t>15/04/2003</t>
  </si>
  <si>
    <t>Nguyễn Thị Mỹ Hồng</t>
  </si>
  <si>
    <t>Lê Thị Minh Hương</t>
  </si>
  <si>
    <t>Huỳnh Anh Khoa</t>
  </si>
  <si>
    <t>26/04/2002</t>
  </si>
  <si>
    <t>12/09/2003</t>
  </si>
  <si>
    <t>Nguyễn Hồng Lân</t>
  </si>
  <si>
    <t>01/12/2003</t>
  </si>
  <si>
    <t>Lê Bùi Hương Ngân</t>
  </si>
  <si>
    <t>14/09/2003</t>
  </si>
  <si>
    <t>Ngô Thành Nghị</t>
  </si>
  <si>
    <t>13/08/2003</t>
  </si>
  <si>
    <t>Nguyễn Thị Hồng Ngọc</t>
  </si>
  <si>
    <t>31/03/2003</t>
  </si>
  <si>
    <t>Đặng Trần Khôi Nguyên</t>
  </si>
  <si>
    <t>05/09/2003</t>
  </si>
  <si>
    <t>Bùi Thành Ngữ</t>
  </si>
  <si>
    <t>04/10/2003</t>
  </si>
  <si>
    <t>Lê Thành Nhân</t>
  </si>
  <si>
    <t>01/07/2003</t>
  </si>
  <si>
    <t>Nguyễn Hoài Phương Nhi</t>
  </si>
  <si>
    <t>14/03/2003</t>
  </si>
  <si>
    <t>Lê Bảo Quốc</t>
  </si>
  <si>
    <t>19/11/2003</t>
  </si>
  <si>
    <t>Phan Thị Tố Quyên</t>
  </si>
  <si>
    <t>17/05/2003</t>
  </si>
  <si>
    <t>Phạm Hồ Phương Quỳnh</t>
  </si>
  <si>
    <t>23/12/2003</t>
  </si>
  <si>
    <t>Lê Xuân Sáng</t>
  </si>
  <si>
    <t>Lê Kim Tài</t>
  </si>
  <si>
    <t>04/06/2003</t>
  </si>
  <si>
    <t>Nguyễn Đào Anh Tâm</t>
  </si>
  <si>
    <t>01/06/2003</t>
  </si>
  <si>
    <t>Phạm Phương Thảo</t>
  </si>
  <si>
    <t>26/11/2003</t>
  </si>
  <si>
    <t>Bùi Quốc Thiện</t>
  </si>
  <si>
    <t>Chung Minh Thiện</t>
  </si>
  <si>
    <t>21/02/2003</t>
  </si>
  <si>
    <t>Dương Phúc Kim Thoa</t>
  </si>
  <si>
    <t>02/08/2003</t>
  </si>
  <si>
    <t>Nguyễn Thị Thu Thúy</t>
  </si>
  <si>
    <t>06/06/2003</t>
  </si>
  <si>
    <t>Nguyễn Lê Minh Thư</t>
  </si>
  <si>
    <t>20/06/2003</t>
  </si>
  <si>
    <t>Lê Thị Thùy Trang</t>
  </si>
  <si>
    <t>25/12/2003</t>
  </si>
  <si>
    <t>Võ Minh Trang</t>
  </si>
  <si>
    <t>30/09/2003</t>
  </si>
  <si>
    <t>Huỳnh Anh Trí</t>
  </si>
  <si>
    <t>15/09/2003</t>
  </si>
  <si>
    <t>Lê Tuyết Trinh</t>
  </si>
  <si>
    <t>31/12/2003</t>
  </si>
  <si>
    <t>Nguyễn Thảo Cẩm Tú</t>
  </si>
  <si>
    <t>03/07/2003</t>
  </si>
  <si>
    <t>Trần Thanh Tuyền</t>
  </si>
  <si>
    <t>22/04/2003</t>
  </si>
  <si>
    <t>Hồ Phạm Quang Vinh</t>
  </si>
  <si>
    <t>13/12/2002</t>
  </si>
  <si>
    <t>Huỳnh Hữu Long Vũ</t>
  </si>
  <si>
    <t>22/12/2003</t>
  </si>
  <si>
    <t>Trần Thị Hồng Vui</t>
  </si>
  <si>
    <t>18/03/2003</t>
  </si>
  <si>
    <t>Trần Trọng Phương Vy</t>
  </si>
  <si>
    <t>04/07/2003</t>
  </si>
  <si>
    <t>Mai Hồng Yến</t>
  </si>
  <si>
    <t>11/01/2003</t>
  </si>
  <si>
    <t>Trần Thúy An</t>
  </si>
  <si>
    <t>26/01/2003</t>
  </si>
  <si>
    <t>Đinh  Thị Ngọc Anh</t>
  </si>
  <si>
    <t>14/08/2003</t>
  </si>
  <si>
    <t>Nguyễn Minh Châu</t>
  </si>
  <si>
    <t>Hoàng Ngọc Chính</t>
  </si>
  <si>
    <t>14/12/2003</t>
  </si>
  <si>
    <t>Lê Quốc Cường</t>
  </si>
  <si>
    <t>17/11/2003</t>
  </si>
  <si>
    <t>Trần Nhật Duy</t>
  </si>
  <si>
    <t>19/08/2003</t>
  </si>
  <si>
    <t>Nguyễn Thị Kim Duyên</t>
  </si>
  <si>
    <t>Phan Ánh Dương</t>
  </si>
  <si>
    <t>12/06/2003</t>
  </si>
  <si>
    <t>Đồ Minh Đạt</t>
  </si>
  <si>
    <t>17/10/2003</t>
  </si>
  <si>
    <t>Phạm Thanh Giàu</t>
  </si>
  <si>
    <t>01/11/2003</t>
  </si>
  <si>
    <t>Nguyễn Huỳnh Minh Hiếu</t>
  </si>
  <si>
    <t>27/01/2003</t>
  </si>
  <si>
    <t>Trịnh Cao Minh Hoàng</t>
  </si>
  <si>
    <t>05/03/2003</t>
  </si>
  <si>
    <t>Dương Ngô Hùng</t>
  </si>
  <si>
    <t>28/06/2003</t>
  </si>
  <si>
    <t>Nguyễn Hữu Huy</t>
  </si>
  <si>
    <t>29/10/2003</t>
  </si>
  <si>
    <t>Trần Lê Huy</t>
  </si>
  <si>
    <t>Dương Mỹ Kim</t>
  </si>
  <si>
    <t>Trịnh Cao Lâm</t>
  </si>
  <si>
    <t>26/10/2003</t>
  </si>
  <si>
    <t>Nguyễn Hà Khánh Linh</t>
  </si>
  <si>
    <t>09/11/2003</t>
  </si>
  <si>
    <t>Hoàng Văn Ngọc</t>
  </si>
  <si>
    <t>09/11/2002</t>
  </si>
  <si>
    <t>Nguyễn Thị Như Ngọc</t>
  </si>
  <si>
    <t>Trần Huỳnh Yến Ngọc</t>
  </si>
  <si>
    <t>28/03/2003</t>
  </si>
  <si>
    <t>Phan Huyển Nhi</t>
  </si>
  <si>
    <t>26/08/2003</t>
  </si>
  <si>
    <t>Trần Thị Yến Nhi</t>
  </si>
  <si>
    <t>22/09/2003</t>
  </si>
  <si>
    <t>Cao Thị Tường Oanh</t>
  </si>
  <si>
    <t>23/09/2003</t>
  </si>
  <si>
    <t>Trần Tấn Phát</t>
  </si>
  <si>
    <t>14/11/2003</t>
  </si>
  <si>
    <t>Nguyễn Hoàng Phúc</t>
  </si>
  <si>
    <t>15/07/2003</t>
  </si>
  <si>
    <t>Đặng Thị Thu Phương</t>
  </si>
  <si>
    <t>Phùng Nguyên Quang</t>
  </si>
  <si>
    <t>06/10/2003</t>
  </si>
  <si>
    <t>Phạm Ngọc Diễm Quỳnh</t>
  </si>
  <si>
    <t>15/10/2003</t>
  </si>
  <si>
    <t>Phạm Phú Sang</t>
  </si>
  <si>
    <t>Nguyễn Đỗ Thanh Thảo</t>
  </si>
  <si>
    <t>Nguyễn Thị Thanh Thảo</t>
  </si>
  <si>
    <t>24/03/2003</t>
  </si>
  <si>
    <t>Trần Hoài Thương</t>
  </si>
  <si>
    <t>Phạm Lê Kiều Thy</t>
  </si>
  <si>
    <t>07/12/2003</t>
  </si>
  <si>
    <t>Nguyễn Thị Kim Trang</t>
  </si>
  <si>
    <t>18/02/2003</t>
  </si>
  <si>
    <t>Hoàng Bảo Quốc Trung</t>
  </si>
  <si>
    <t>Trần Thái Tú</t>
  </si>
  <si>
    <t>Trương Hoàng Anh Tú</t>
  </si>
  <si>
    <t>16/08/2003</t>
  </si>
  <si>
    <t>Kiều Phạm Tú Uyên</t>
  </si>
  <si>
    <t>Nguyễn Hàn Anh Vy</t>
  </si>
  <si>
    <t>Nguyễn Thuỵ Phương Vy</t>
  </si>
  <si>
    <t>26/03/2003</t>
  </si>
  <si>
    <t>Lê Thúy Hiền</t>
  </si>
  <si>
    <t>02/07/2003</t>
  </si>
  <si>
    <t>Dương Thị Vân Anh</t>
  </si>
  <si>
    <t>15/11/2003</t>
  </si>
  <si>
    <t>Huỳnh Huyền Châu</t>
  </si>
  <si>
    <t>20/10/2003</t>
  </si>
  <si>
    <t>Bùi Nguyễn Thị Mỹ Dung</t>
  </si>
  <si>
    <t>08/09/2003</t>
  </si>
  <si>
    <t>Nguyễn Ngọc Dũng</t>
  </si>
  <si>
    <t>Hồ Lê Tấn Đạt</t>
  </si>
  <si>
    <t>Phạm Thị Hồng Hạnh</t>
  </si>
  <si>
    <t>11/03/2003</t>
  </si>
  <si>
    <t>Lê Ngọc Hảo</t>
  </si>
  <si>
    <t>09/08/2003</t>
  </si>
  <si>
    <t>Nguyễn Thu Hiền</t>
  </si>
  <si>
    <t>Nguyễn Nhật Huy</t>
  </si>
  <si>
    <t>12/07/2003</t>
  </si>
  <si>
    <t>Phạm Tấn Khoa</t>
  </si>
  <si>
    <t>17/12/2003</t>
  </si>
  <si>
    <t>Phan Đăng Khoa</t>
  </si>
  <si>
    <t>28/02/2003</t>
  </si>
  <si>
    <t>Lê Trần Xuân Kiên</t>
  </si>
  <si>
    <t>05/02/2003</t>
  </si>
  <si>
    <t>Mai Tuấn Kiệt</t>
  </si>
  <si>
    <t>22/08/2003</t>
  </si>
  <si>
    <t>Nguyễn Anh Kiệt</t>
  </si>
  <si>
    <t>27/11/2003</t>
  </si>
  <si>
    <t>Phạm Nguyễn Hữu Lễ</t>
  </si>
  <si>
    <t>06/04/2003</t>
  </si>
  <si>
    <t>Khúc Thái Luân</t>
  </si>
  <si>
    <t>18/10/2003</t>
  </si>
  <si>
    <t>Nguyễn Hoàng Nam</t>
  </si>
  <si>
    <t>23/11/2003</t>
  </si>
  <si>
    <t>Nguyễn Mỹ Nhân</t>
  </si>
  <si>
    <t>Bùi Minh Nhật</t>
  </si>
  <si>
    <t>13/05/2003</t>
  </si>
  <si>
    <t>Trần Thảo Nhi</t>
  </si>
  <si>
    <t>13/11/2003</t>
  </si>
  <si>
    <t>Ngô Lưu Tuyết Nhung</t>
  </si>
  <si>
    <t>13/01/2003</t>
  </si>
  <si>
    <t>Nguyễn Phú Kiều Oanh</t>
  </si>
  <si>
    <t>15/06/2003</t>
  </si>
  <si>
    <t>Hồ Ngọc Đức Phát</t>
  </si>
  <si>
    <t>09/01/2003</t>
  </si>
  <si>
    <t>Đồng Hữu Phúc</t>
  </si>
  <si>
    <t>24/03/2002</t>
  </si>
  <si>
    <t>Nguyễn Hồng Phúc</t>
  </si>
  <si>
    <t>Nguyễn Thị  Thanh Phương</t>
  </si>
  <si>
    <t>10/12/2003</t>
  </si>
  <si>
    <t>Nguyễn Thị Mỹ Quyên</t>
  </si>
  <si>
    <t>Trần Minh Sang</t>
  </si>
  <si>
    <t>08/08/2003</t>
  </si>
  <si>
    <t>Ngô Vương Thanh Thảo</t>
  </si>
  <si>
    <t>30/12/2003</t>
  </si>
  <si>
    <t>Nguyễn Phúc Thiện Thảo</t>
  </si>
  <si>
    <t>Phạm Trần Phương Thảo</t>
  </si>
  <si>
    <t>Trịnh Phương Thảo</t>
  </si>
  <si>
    <t>Ngô Lê Hồng Thắm</t>
  </si>
  <si>
    <t>Nguyễn Ngọc Minh Thư</t>
  </si>
  <si>
    <t>Nguyễn Lâm Nhật Tiến</t>
  </si>
  <si>
    <t>28/01/2003</t>
  </si>
  <si>
    <t>Nguyễn Thị Bích Trâm</t>
  </si>
  <si>
    <t>Đoàn Nguyễn Thế Trung</t>
  </si>
  <si>
    <t>25/07/2003</t>
  </si>
  <si>
    <t>Đinh Lê Anh Tuấn</t>
  </si>
  <si>
    <t>13/06/2003</t>
  </si>
  <si>
    <t>Nguyễn Quốc Uy</t>
  </si>
  <si>
    <t>Phan Hùng Vĩ</t>
  </si>
  <si>
    <t>01/10/2003</t>
  </si>
  <si>
    <t>Lữ Hà Tường Vy</t>
  </si>
  <si>
    <t>02/02/2003</t>
  </si>
  <si>
    <t>Nguyễn Ngọc Bảo Vy</t>
  </si>
  <si>
    <t>29/03/2003</t>
  </si>
  <si>
    <t>Ngô Thị Hải Yến</t>
  </si>
  <si>
    <t>Nguyễn Thanh Điềm</t>
  </si>
  <si>
    <t>21/05/2002</t>
  </si>
  <si>
    <t>Phạm Khải Đình</t>
  </si>
  <si>
    <t>24/11/2003</t>
  </si>
  <si>
    <t>Trần Thị Mỹ Hằng</t>
  </si>
  <si>
    <t>12/04/2003</t>
  </si>
  <si>
    <t>Trần Gia Hân</t>
  </si>
  <si>
    <t>Đào Ngọc Hiền</t>
  </si>
  <si>
    <t>Vũ Minh Hùng</t>
  </si>
  <si>
    <t>25/08/2003</t>
  </si>
  <si>
    <t>Vi Huỳnh Hưng</t>
  </si>
  <si>
    <t>24/12/2003</t>
  </si>
  <si>
    <t>Hoàng Vĩnh Khang</t>
  </si>
  <si>
    <t>01/09/2003</t>
  </si>
  <si>
    <t>Nguyễn Tuấn Khang</t>
  </si>
  <si>
    <t>28/11/2003</t>
  </si>
  <si>
    <t>Nguyễn Thị Lệ Khuyên</t>
  </si>
  <si>
    <t>07/01/2003</t>
  </si>
  <si>
    <t>Mai Thị Ngọc Linh</t>
  </si>
  <si>
    <t>11/04/2003</t>
  </si>
  <si>
    <t>Nguyễn Thị Như Mai</t>
  </si>
  <si>
    <t>Lê Đoàn Kim My</t>
  </si>
  <si>
    <t>23/03/2003</t>
  </si>
  <si>
    <t>Đào Hiếu Nghĩa</t>
  </si>
  <si>
    <t>Đào Minh Ngọc</t>
  </si>
  <si>
    <t>02/10/2003</t>
  </si>
  <si>
    <t>Đinh Huỳnh Thanh Nhã</t>
  </si>
  <si>
    <t>27/06/2003</t>
  </si>
  <si>
    <t>Hoàng Công Phúc</t>
  </si>
  <si>
    <t>06/02/2003</t>
  </si>
  <si>
    <t>Lê Thiên Phúc</t>
  </si>
  <si>
    <t>08/11/2003</t>
  </si>
  <si>
    <t>Trần Minh Phúc</t>
  </si>
  <si>
    <t>13/09/2003</t>
  </si>
  <si>
    <t>Nguyễn Hoàng Anh Quân</t>
  </si>
  <si>
    <t>21/11/2003</t>
  </si>
  <si>
    <t>Trần Phước Quý</t>
  </si>
  <si>
    <t>24/10/2003</t>
  </si>
  <si>
    <t>Lê Thùy Thảo Quyên</t>
  </si>
  <si>
    <t>Lưu Vũ Quyên</t>
  </si>
  <si>
    <t>10/02/2003</t>
  </si>
  <si>
    <t>Tống Dương Quỳnh</t>
  </si>
  <si>
    <t>Hứa Phạm Hồng Thái</t>
  </si>
  <si>
    <t>Nguyễn Thị Ngọc Thiên</t>
  </si>
  <si>
    <t>02/04/2003</t>
  </si>
  <si>
    <t>Trần Thị Thanh Thủy</t>
  </si>
  <si>
    <t>28/12/2003</t>
  </si>
  <si>
    <t>Phạm Nguyễn Minh Thy</t>
  </si>
  <si>
    <t>Phan Hoàng Tín</t>
  </si>
  <si>
    <t>31/01/2003</t>
  </si>
  <si>
    <t>Bùi Thị Thùy Trang</t>
  </si>
  <si>
    <t>Tạ Thị Thùy Trang</t>
  </si>
  <si>
    <t>21/04/2003</t>
  </si>
  <si>
    <t>Võ Đặng Hồng Trang</t>
  </si>
  <si>
    <t>Phạm Hồng Trinh</t>
  </si>
  <si>
    <t>05/01/2003</t>
  </si>
  <si>
    <t>Huỳnh Thị Thanh Tuyền</t>
  </si>
  <si>
    <t>20/11/2003</t>
  </si>
  <si>
    <t>Nguyễn Thị Hồng Vân</t>
  </si>
  <si>
    <t>20/09/2003</t>
  </si>
  <si>
    <t>Nguyễn Thị Thanh Vân</t>
  </si>
  <si>
    <t>09/06/2003</t>
  </si>
  <si>
    <t>Trần Quang Vinh</t>
  </si>
  <si>
    <t>Trần Võ Thị Thanh Xuân</t>
  </si>
  <si>
    <t>23/02/2003</t>
  </si>
  <si>
    <t>Nguyễn Ngọc Như Ý</t>
  </si>
  <si>
    <t>24/02/2003</t>
  </si>
  <si>
    <t>Vũ Hoàng Mỹ Ý</t>
  </si>
  <si>
    <t>Đào Ngọc Mai</t>
  </si>
  <si>
    <t>06/08/2003</t>
  </si>
  <si>
    <t>Nguyễn Thanh An</t>
  </si>
  <si>
    <t>Lê Lan Anh</t>
  </si>
  <si>
    <t>Ngô Thiên Bảo</t>
  </si>
  <si>
    <t>19/10/2003</t>
  </si>
  <si>
    <t>Phạm Trung Chiến</t>
  </si>
  <si>
    <t>05/07/2003</t>
  </si>
  <si>
    <t>Phạm Đức Hoàng Công</t>
  </si>
  <si>
    <t>Hồ Thị Thùy Dương</t>
  </si>
  <si>
    <t>11/12/2003</t>
  </si>
  <si>
    <t>Nguyễn Lê Thuỳ Dương</t>
  </si>
  <si>
    <t>31/05/2003</t>
  </si>
  <si>
    <t>Nguyễn Duy Đạt</t>
  </si>
  <si>
    <t>Nguyễn Tiến Đạt</t>
  </si>
  <si>
    <t>29/07/2003</t>
  </si>
  <si>
    <t>Bùi Thị Thu Hiền</t>
  </si>
  <si>
    <t>11/02/2003</t>
  </si>
  <si>
    <t>Nguyễn Hoàng Gia Hưng</t>
  </si>
  <si>
    <t>Nguyễn Thúc Khánh</t>
  </si>
  <si>
    <t>26/04/2003</t>
  </si>
  <si>
    <t>Nguyễn Trần Đăng Khoa</t>
  </si>
  <si>
    <t>Đoàn Duy Khương</t>
  </si>
  <si>
    <t>Hồ Thị Ngọc Kiểm</t>
  </si>
  <si>
    <t>05/04/2003</t>
  </si>
  <si>
    <t>Dương Thị Kiều Lan</t>
  </si>
  <si>
    <t>14/06/2003</t>
  </si>
  <si>
    <t>Huỳnh Thị Thùy Linh</t>
  </si>
  <si>
    <t>Nguyễn Huỳnh Trúc My</t>
  </si>
  <si>
    <t>Đoàn Lê Uyên Nhi</t>
  </si>
  <si>
    <t>Nguyễn Thị Đa Nhi</t>
  </si>
  <si>
    <t>06/09/2003</t>
  </si>
  <si>
    <t>Phạm Nguyễn Quỳnh Như</t>
  </si>
  <si>
    <t>24/04/2003</t>
  </si>
  <si>
    <t>Đinh Huỳnh Trúc Phương</t>
  </si>
  <si>
    <t>Lê Đức Phương</t>
  </si>
  <si>
    <t>Nguyễn Đặng Hoài Phương</t>
  </si>
  <si>
    <t>09/03/2003</t>
  </si>
  <si>
    <t>Nguyễn Ngọc Quang</t>
  </si>
  <si>
    <t>Nguyễn Phước Sang</t>
  </si>
  <si>
    <t>02/11/2003</t>
  </si>
  <si>
    <t>Nguyễn Tấn Tài</t>
  </si>
  <si>
    <t>Nguyễn Thị Thanh Tâm</t>
  </si>
  <si>
    <t>24/09/2003</t>
  </si>
  <si>
    <t>Phạm Xuân Thắng</t>
  </si>
  <si>
    <t>11/06/2003</t>
  </si>
  <si>
    <t>Vũ Thái Anh Thư</t>
  </si>
  <si>
    <t>12/12/2003</t>
  </si>
  <si>
    <t>Trần Thanh Thương</t>
  </si>
  <si>
    <t>11/05/2003</t>
  </si>
  <si>
    <t>Trần Nguyễn Bình Tiên</t>
  </si>
  <si>
    <t>Phan Xuân Tiến</t>
  </si>
  <si>
    <t>18/08/2003</t>
  </si>
  <si>
    <t>Phùng Ninh Anh Trí</t>
  </si>
  <si>
    <t>Trần Thị Thanh Trúc</t>
  </si>
  <si>
    <t>10/08/2003</t>
  </si>
  <si>
    <t>Phan Thanh Vũ</t>
  </si>
  <si>
    <t>Nguyễn Ngọc Trâm Vy</t>
  </si>
  <si>
    <t>Nguyễn Thị Tường Vy</t>
  </si>
  <si>
    <t>Võ Trần Thảo Vy</t>
  </si>
  <si>
    <t>14/01/2003</t>
  </si>
  <si>
    <t>Trần Thị Như Ý</t>
  </si>
  <si>
    <t>01/04/2003</t>
  </si>
  <si>
    <t>Trần Vân Anh</t>
  </si>
  <si>
    <t>24/05/2003</t>
  </si>
  <si>
    <t>Nguyễn Nhật Khánh Chi</t>
  </si>
  <si>
    <t>07/05/2003</t>
  </si>
  <si>
    <t>Tạ Ngọc Dung</t>
  </si>
  <si>
    <t>Nguyễn Trọng Dũng</t>
  </si>
  <si>
    <t>09/07/2003</t>
  </si>
  <si>
    <t>Võ Thành Đại</t>
  </si>
  <si>
    <t>07/11/2003</t>
  </si>
  <si>
    <t>Huỳnh Tấn Đạt</t>
  </si>
  <si>
    <t>20/12/2003</t>
  </si>
  <si>
    <t>Ngô Nguyễn Trường Hải</t>
  </si>
  <si>
    <t>26/07/2003</t>
  </si>
  <si>
    <t>Trương Thị Kim Hân</t>
  </si>
  <si>
    <t>30/04/2003</t>
  </si>
  <si>
    <t>Đỗ Quang Huy</t>
  </si>
  <si>
    <t>03/03/2003</t>
  </si>
  <si>
    <t>Nguyễn Thị Kim Huyền</t>
  </si>
  <si>
    <t>19/09/2003</t>
  </si>
  <si>
    <t>Phan Minh Khải</t>
  </si>
  <si>
    <t>15/03/2002</t>
  </si>
  <si>
    <t>Phạm Duy Khiêm</t>
  </si>
  <si>
    <t>Châu Hoàng Long</t>
  </si>
  <si>
    <t>25/05/2003</t>
  </si>
  <si>
    <t>Lưu Việt Long</t>
  </si>
  <si>
    <t>Hà Thị Mỹ Lý</t>
  </si>
  <si>
    <t>Lê Quang Minh</t>
  </si>
  <si>
    <t>Ngô Hoàng Khánh Ngân</t>
  </si>
  <si>
    <t>28/09/2003</t>
  </si>
  <si>
    <t>Nguyễn Kim Ngân</t>
  </si>
  <si>
    <t>Trần Kim Ngân</t>
  </si>
  <si>
    <t>Ngô Hồng Ngọc</t>
  </si>
  <si>
    <t>Mai Hoàng Trọng Nhân</t>
  </si>
  <si>
    <t>Vũ Hoàng Minh Nhật</t>
  </si>
  <si>
    <t>04/11/2003</t>
  </si>
  <si>
    <t>Nguyễn Ngọc Phương Nhi</t>
  </si>
  <si>
    <t>30/10/2003</t>
  </si>
  <si>
    <t>Võ Hoàng Yến Nhi</t>
  </si>
  <si>
    <t>07/09/2003</t>
  </si>
  <si>
    <t>Lương Tuyết Nhung</t>
  </si>
  <si>
    <t>Nguyễn Thị Xuân Như</t>
  </si>
  <si>
    <t>Nguyễn Hoàng Anh Quốc</t>
  </si>
  <si>
    <t>31/10/2003</t>
  </si>
  <si>
    <t>Nguyễn Thị Thảo Quyên</t>
  </si>
  <si>
    <t>28/08/2003</t>
  </si>
  <si>
    <t>Phạm Lê Thảo Quyên</t>
  </si>
  <si>
    <t>Nguyễn Thị Như Quỳnh</t>
  </si>
  <si>
    <t>Đặng Sơn Siêu</t>
  </si>
  <si>
    <t>29/05/2003</t>
  </si>
  <si>
    <t>Trần Huỳnh Đức Tài</t>
  </si>
  <si>
    <t>Vũ Tiến Thành</t>
  </si>
  <si>
    <t>07/07/2003</t>
  </si>
  <si>
    <t>Nguyễn Hữu Thắng</t>
  </si>
  <si>
    <t>Nguyễn Xuân Thu</t>
  </si>
  <si>
    <t>Trần Phước Ngọc Thuận</t>
  </si>
  <si>
    <t>Nguyễn Thành Anh Thư</t>
  </si>
  <si>
    <t>Nguyễn Đỗ Thùy Trang</t>
  </si>
  <si>
    <t>08/02/2003</t>
  </si>
  <si>
    <t>Trần Thị Thu Trang</t>
  </si>
  <si>
    <t>Dương Nguyệt Bảo Trân</t>
  </si>
  <si>
    <t>03/02/2003</t>
  </si>
  <si>
    <t>Trần Thanh Trúc</t>
  </si>
  <si>
    <t>06/07/2003</t>
  </si>
  <si>
    <t>Phạm Công Tú</t>
  </si>
  <si>
    <t>10/05/2002</t>
  </si>
  <si>
    <t>Hứa Hiểu Anh</t>
  </si>
  <si>
    <t>19/04/2003</t>
  </si>
  <si>
    <t>Võ Ngọc Mai Anh</t>
  </si>
  <si>
    <t>Trương Ngọc Ánh</t>
  </si>
  <si>
    <t>Trương Quốc Bảo</t>
  </si>
  <si>
    <t>Trương Quốc Duy</t>
  </si>
  <si>
    <t>30/09/2001</t>
  </si>
  <si>
    <t>Nguyễn Văn Hiếu</t>
  </si>
  <si>
    <t>Lê Đức Huy</t>
  </si>
  <si>
    <t>Lại Bích Huyền</t>
  </si>
  <si>
    <t>Nguyễn Trần Gia Khánh</t>
  </si>
  <si>
    <t>15/03/2003</t>
  </si>
  <si>
    <t>Tạ Nguyễn Mai Linh</t>
  </si>
  <si>
    <t>29/08/2003</t>
  </si>
  <si>
    <t>Vũ Công Mạnh</t>
  </si>
  <si>
    <t>Trần Thị Mận</t>
  </si>
  <si>
    <t>Lâm Vũ Gia Minh</t>
  </si>
  <si>
    <t>22/05/2003</t>
  </si>
  <si>
    <t>Nguyễn Ngọc Diễm My</t>
  </si>
  <si>
    <t>Trần Thị Tuyết Ngân</t>
  </si>
  <si>
    <t>19/06/2003</t>
  </si>
  <si>
    <t>Võ Bảo Nghi</t>
  </si>
  <si>
    <t>21/06/2003</t>
  </si>
  <si>
    <t>Nguyễn Minh Nghĩa</t>
  </si>
  <si>
    <t>Nguyễn Thị Yến Như</t>
  </si>
  <si>
    <t>Nguyễn Thị Kiều Oanh</t>
  </si>
  <si>
    <t>18/07/2003</t>
  </si>
  <si>
    <t>Huỳnh Lưu Phước</t>
  </si>
  <si>
    <t>07/02/2003</t>
  </si>
  <si>
    <t>Bùi Ngọc Uyên Phương</t>
  </si>
  <si>
    <t>Nguyễn Đỗ Ngọc Quí</t>
  </si>
  <si>
    <t>Nguyễn Tấn Sang</t>
  </si>
  <si>
    <t>Nguyễn Cầu Thái</t>
  </si>
  <si>
    <t>01/02/2003</t>
  </si>
  <si>
    <t>Trần Xuân Thảo</t>
  </si>
  <si>
    <t>Trương Thị Thu Thảo</t>
  </si>
  <si>
    <t>15/05/2002</t>
  </si>
  <si>
    <t>Nguyễn Lạc Trường Thịnh</t>
  </si>
  <si>
    <t>22/10/2003</t>
  </si>
  <si>
    <t>Đỗ Thị Thanh Thùy</t>
  </si>
  <si>
    <t>22/11/2003</t>
  </si>
  <si>
    <t>Nguyễn Ngọc Thanh Thủy</t>
  </si>
  <si>
    <t>Nguyễn Hoàng Minh Thư</t>
  </si>
  <si>
    <t>Lê Thụy Hoài Thương</t>
  </si>
  <si>
    <t>Võ Huỳnh Phương Thy</t>
  </si>
  <si>
    <t>Lê Trần Thủy Tiên</t>
  </si>
  <si>
    <t>Trần Mạnh Tiến</t>
  </si>
  <si>
    <t>Trần Quốc Toàn</t>
  </si>
  <si>
    <t>Phạm Thị Minh Trang</t>
  </si>
  <si>
    <t>Phạm Tuấn Tú</t>
  </si>
  <si>
    <t>26/06/2003</t>
  </si>
  <si>
    <t>Trần Sơn Tùng</t>
  </si>
  <si>
    <t>20/08/2003</t>
  </si>
  <si>
    <t>Vũ Thanh Vi</t>
  </si>
  <si>
    <t>05/12/2003</t>
  </si>
  <si>
    <t>Vũ Trần Hoài An</t>
  </si>
  <si>
    <t>Trần Mạnh Cường</t>
  </si>
  <si>
    <t>10/10/2003</t>
  </si>
  <si>
    <t>Lê Thị Diễm</t>
  </si>
  <si>
    <t>Huỳnh Lê Thùy Dương</t>
  </si>
  <si>
    <t>16/11/2003</t>
  </si>
  <si>
    <t>Huỳnh Thành Đạt</t>
  </si>
  <si>
    <t>Hồ Tấn Đức</t>
  </si>
  <si>
    <t>01/05/2003</t>
  </si>
  <si>
    <t>Đổng Thị Minh Hảo</t>
  </si>
  <si>
    <t>Trịnh Văn Hiếu</t>
  </si>
  <si>
    <t>Huỳnh Khải Hoàn</t>
  </si>
  <si>
    <t>Đặng Duy Khang</t>
  </si>
  <si>
    <t>Dương Hồng Loan</t>
  </si>
  <si>
    <t>20/01/2003</t>
  </si>
  <si>
    <t>Trần Thảo Ly</t>
  </si>
  <si>
    <t>Bùi Trần Phương Lý</t>
  </si>
  <si>
    <t>Nguyễn Nhật Minh</t>
  </si>
  <si>
    <t>Nguyễn Tường Nhật Nam</t>
  </si>
  <si>
    <t>Nguyễn Thành Nghĩa</t>
  </si>
  <si>
    <t>Nguyễn Thị Yến Nhi</t>
  </si>
  <si>
    <t>10/01/2003</t>
  </si>
  <si>
    <t>Nguyễn Ngọc Huỳnh Như</t>
  </si>
  <si>
    <t>Bùi Hoàng Phi</t>
  </si>
  <si>
    <t>30/07/2003</t>
  </si>
  <si>
    <t>Nguyễn Chánh Phúc</t>
  </si>
  <si>
    <t>13/07/2003</t>
  </si>
  <si>
    <t>Nguyễn Lê Minh Phúc</t>
  </si>
  <si>
    <t>Võ Hoàng Phúc</t>
  </si>
  <si>
    <t>Lê Thị Như Quỳnh</t>
  </si>
  <si>
    <t>Phạm Ngọc Quỳnh</t>
  </si>
  <si>
    <t>Nguyễn Minh Sang</t>
  </si>
  <si>
    <t>Ngô Ngọc Thành</t>
  </si>
  <si>
    <t>Nguyễn Trình Ngọc Thảo</t>
  </si>
  <si>
    <t>Phan Toàn Thắng</t>
  </si>
  <si>
    <t>Lê Ngọc Minh Thư</t>
  </si>
  <si>
    <t>Nguyễn Minh Thư</t>
  </si>
  <si>
    <t>17/01/2003</t>
  </si>
  <si>
    <t>Nhan Hoàng Anh Thư</t>
  </si>
  <si>
    <t>05/11/2003</t>
  </si>
  <si>
    <t>Lê Hồng Hoài Thương</t>
  </si>
  <si>
    <t>Nguyễn Kim Thủy Tiên</t>
  </si>
  <si>
    <t>Bùi Việt Thanh Trinh</t>
  </si>
  <si>
    <t>Lý Thị Diễm Trinh</t>
  </si>
  <si>
    <t>Tất Thanh Tú</t>
  </si>
  <si>
    <t>Phan Thanh Tuấn</t>
  </si>
  <si>
    <t>Nguyễn Ngọc Thanh Tuyền</t>
  </si>
  <si>
    <t>Nguyễn Thị Ái Vân</t>
  </si>
  <si>
    <t>04/12/2003</t>
  </si>
  <si>
    <t>Huỳnh Tuấn Vủ</t>
  </si>
  <si>
    <t>Lê Thị Phương Vy</t>
  </si>
  <si>
    <t>Nguyễn Ngọc Thanh Vy</t>
  </si>
  <si>
    <t>Nguyễn Đặng Trường An</t>
  </si>
  <si>
    <t>Phạm Quỳnh Anh</t>
  </si>
  <si>
    <t>Trần Lê Gia Bảo</t>
  </si>
  <si>
    <t>Nguyễn Anh Dũng</t>
  </si>
  <si>
    <t>02/03/2003</t>
  </si>
  <si>
    <t>Nguyễn Việt Dũng</t>
  </si>
  <si>
    <t>Ngô Thị Thanh Giang</t>
  </si>
  <si>
    <t>Lại Thị Thu Hà</t>
  </si>
  <si>
    <t>Nguyễn Phạm Thúy Hân</t>
  </si>
  <si>
    <t>11/04/2002</t>
  </si>
  <si>
    <t>Lê Trung Hiếu</t>
  </si>
  <si>
    <t>20/07/2003</t>
  </si>
  <si>
    <t>Phan Văn Khải</t>
  </si>
  <si>
    <t>Kiều Diệu Linh</t>
  </si>
  <si>
    <t>Phạm Hoàng Diệu Linh</t>
  </si>
  <si>
    <t>03/04/2003</t>
  </si>
  <si>
    <t>Nguyễn Lê Hoàng Long</t>
  </si>
  <si>
    <t>Võ Thành Lộc</t>
  </si>
  <si>
    <t>Đoàn Thị Cẩm Ly</t>
  </si>
  <si>
    <t>Nguyễn Đức Minh</t>
  </si>
  <si>
    <t>02/01/2003</t>
  </si>
  <si>
    <t>Huỳnh Thị Mỹ Ngọc</t>
  </si>
  <si>
    <t>30/11/2003</t>
  </si>
  <si>
    <t>Võ Phạm Quỳnh Nhi</t>
  </si>
  <si>
    <t>28/04/2003</t>
  </si>
  <si>
    <t>Đặng Võ Minh Phúc</t>
  </si>
  <si>
    <t>18/11/2003</t>
  </si>
  <si>
    <t>Huỳnh Thiên Phúc</t>
  </si>
  <si>
    <t>Nguyễn Mậu Phương</t>
  </si>
  <si>
    <t>Lê Thị Ngân Thanh</t>
  </si>
  <si>
    <t>16/03/2003</t>
  </si>
  <si>
    <t>Phạm Thanh Thanh</t>
  </si>
  <si>
    <t>Trương Ngọc Thanh Thảo</t>
  </si>
  <si>
    <t>Nguyễn Chánh Thịnh</t>
  </si>
  <si>
    <t>16/10/2003</t>
  </si>
  <si>
    <t>Phạm Thanh Thùy</t>
  </si>
  <si>
    <t>Trần Anh Thư</t>
  </si>
  <si>
    <t>27/05/2003</t>
  </si>
  <si>
    <t>Lê Thị Ngọc Thương</t>
  </si>
  <si>
    <t>Nguyễn Anh Thy</t>
  </si>
  <si>
    <t>04/02/2003</t>
  </si>
  <si>
    <t>Bùi Nguyễn Như Tiên</t>
  </si>
  <si>
    <t>Hứa Thị Hùynh Tiên</t>
  </si>
  <si>
    <t>Nguyễn Thị Mỹ Tiên</t>
  </si>
  <si>
    <t>23/01/2003</t>
  </si>
  <si>
    <t>Nguyễn Văn Tiến</t>
  </si>
  <si>
    <t>Nguyễn Thị Kim Tính</t>
  </si>
  <si>
    <t>Nguyễn Hà Bích Trâm</t>
  </si>
  <si>
    <t>Nguyễn Quang Trung</t>
  </si>
  <si>
    <t>09/12/2003</t>
  </si>
  <si>
    <t>Phan Chí Trung</t>
  </si>
  <si>
    <t>22/06/2003</t>
  </si>
  <si>
    <t>Trần Anh Tuấn</t>
  </si>
  <si>
    <t>Lê Nguyễn Phương Uyên</t>
  </si>
  <si>
    <t>08/03/2003</t>
  </si>
  <si>
    <t>Đặng Hoàng Vinh</t>
  </si>
  <si>
    <t>29/04/2003</t>
  </si>
  <si>
    <t>Phạm Thị Ngọc Yến</t>
  </si>
  <si>
    <t>Nguyễn Thị Mỹ An</t>
  </si>
  <si>
    <t>Dương Ngọc Lan Anh</t>
  </si>
  <si>
    <t>Trần Hoài Anh</t>
  </si>
  <si>
    <t>Nguyễn Hoài Quốc Bảo</t>
  </si>
  <si>
    <t>Trần Gia Bảo</t>
  </si>
  <si>
    <t>Phạm Công Chiến</t>
  </si>
  <si>
    <t>Hoàng Mạnh Duy</t>
  </si>
  <si>
    <t>Vũ Tiến Đạt</t>
  </si>
  <si>
    <t>Nguyễn Ngọc Hạnh</t>
  </si>
  <si>
    <t>Lê Thị Ngọc Hiệp</t>
  </si>
  <si>
    <t>20/03/2003</t>
  </si>
  <si>
    <t>Nguyễn Trung Hiếu</t>
  </si>
  <si>
    <t>Trịnh Lê Ngọc Hiếu</t>
  </si>
  <si>
    <t>Nguyễn Minh Hoàng</t>
  </si>
  <si>
    <t>Nguyễn Bảo Thuận Kha</t>
  </si>
  <si>
    <t>Bùi Phương Khanh</t>
  </si>
  <si>
    <t>Võ Tấn Khanh</t>
  </si>
  <si>
    <t>Huỳnh Anh Kiệt</t>
  </si>
  <si>
    <t>11/08/2003</t>
  </si>
  <si>
    <t>Trần Hoàng Thiên Kim</t>
  </si>
  <si>
    <t>Vũ Thị Thùy Lam</t>
  </si>
  <si>
    <t>Phan Huỳnh Xuân Ngân</t>
  </si>
  <si>
    <t>16/01/2003</t>
  </si>
  <si>
    <t>Lê Hữu Nhựt</t>
  </si>
  <si>
    <t>19/02/2003</t>
  </si>
  <si>
    <t>Nguyễn Minh Nhựt</t>
  </si>
  <si>
    <t>Lê Huy Phát</t>
  </si>
  <si>
    <t>Nguyễn Ngọc Phúc</t>
  </si>
  <si>
    <t>27/07/2003</t>
  </si>
  <si>
    <t>Nguyễn Ngọc Phượng</t>
  </si>
  <si>
    <t>Lê Minh Quân</t>
  </si>
  <si>
    <t>19/03/2003</t>
  </si>
  <si>
    <t>Nguyễn Diễm Quỳnh</t>
  </si>
  <si>
    <t>Tạ Thị Minh Tâm</t>
  </si>
  <si>
    <t>Trần Thanh Tâm</t>
  </si>
  <si>
    <t>Đinh Duy Tân</t>
  </si>
  <si>
    <t>03/10/2003</t>
  </si>
  <si>
    <t>Nguyễn Thế Thuật</t>
  </si>
  <si>
    <t>Nguyễn Thị Thúy</t>
  </si>
  <si>
    <t>Lê Thị Hoài Thương</t>
  </si>
  <si>
    <t>11/11/2003</t>
  </si>
  <si>
    <t>Hắc Quỳnh Cẩm Tiên</t>
  </si>
  <si>
    <t>15/02/2003</t>
  </si>
  <si>
    <t>Nguyễn Thị Ngọc Tiên</t>
  </si>
  <si>
    <t>Nguyễn Thanh Tiền</t>
  </si>
  <si>
    <t>Lê Thị Huyền Trang</t>
  </si>
  <si>
    <t>02/12/2003</t>
  </si>
  <si>
    <t>Phạm Nguyễn Minh Triết</t>
  </si>
  <si>
    <t>27/10/2003</t>
  </si>
  <si>
    <t>Nguyễn Thị Ngọc Vàng</t>
  </si>
  <si>
    <t>Võ Thành An</t>
  </si>
  <si>
    <t>05/10/2003</t>
  </si>
  <si>
    <t>Đoàn Thị Mỹ Chi</t>
  </si>
  <si>
    <t>08/04/2003</t>
  </si>
  <si>
    <t>Nguyễn Thành Đạt</t>
  </si>
  <si>
    <t>28/10/2003</t>
  </si>
  <si>
    <t>Nguyễn Trần Quốc Đạt</t>
  </si>
  <si>
    <t>18/04/2003</t>
  </si>
  <si>
    <t>Nguyễn Thị Thu Hà</t>
  </si>
  <si>
    <t>Nguyễn Bích Hằng</t>
  </si>
  <si>
    <t>21/08/2003</t>
  </si>
  <si>
    <t>Phạm Nguyễn Minh Hiệp</t>
  </si>
  <si>
    <t>Phạm Đức Hoà</t>
  </si>
  <si>
    <t>Dương Võ Như Mai</t>
  </si>
  <si>
    <t>02/05/2003</t>
  </si>
  <si>
    <t>Đỗ Thị Tuyết Mai</t>
  </si>
  <si>
    <t>Nguyễn Xuân Mạnh</t>
  </si>
  <si>
    <t>Nguyễn Thị Hoài Mỹ</t>
  </si>
  <si>
    <t>Nguyễn Trần Hoàng Ngọc</t>
  </si>
  <si>
    <t>Nguyễn Khánh Nhân</t>
  </si>
  <si>
    <t>07/10/2003</t>
  </si>
  <si>
    <t>Mai Hồng Quỳnh Như</t>
  </si>
  <si>
    <t>Nguyễn Thị Cẩm Như</t>
  </si>
  <si>
    <t>17/09/2003</t>
  </si>
  <si>
    <t>Trần Hoàng Phúc</t>
  </si>
  <si>
    <t>Nguyễn Thị Kim Phụng</t>
  </si>
  <si>
    <t>Nhan Minh Quân</t>
  </si>
  <si>
    <t>Đặng Phú Quý</t>
  </si>
  <si>
    <t>08/07/2003</t>
  </si>
  <si>
    <t>Trương Ngọc Như Quỳnh</t>
  </si>
  <si>
    <t>Nguyễn Đức Sang</t>
  </si>
  <si>
    <t>Đào Minh Tấn</t>
  </si>
  <si>
    <t>29/01/2003</t>
  </si>
  <si>
    <t>Lê Thị Huyền Thanh</t>
  </si>
  <si>
    <t>20/02/2003</t>
  </si>
  <si>
    <t>Lê Đinh Chí Thành</t>
  </si>
  <si>
    <t>Lê Việt Thành</t>
  </si>
  <si>
    <t>Chu Thị Thu Thảo</t>
  </si>
  <si>
    <t>03/12/2003</t>
  </si>
  <si>
    <t>Phạm Ngọc Thảo</t>
  </si>
  <si>
    <t>Tô Việt Thắng</t>
  </si>
  <si>
    <t>Nguyễn Ngọc Anh Thi</t>
  </si>
  <si>
    <t>11/07/2003</t>
  </si>
  <si>
    <t>Cao Văn Thọ</t>
  </si>
  <si>
    <t>Nguyễn Huỳnh Minh Thư</t>
  </si>
  <si>
    <t>26/12/2003</t>
  </si>
  <si>
    <t>30/08/2003</t>
  </si>
  <si>
    <t>Phạm Minh Thư</t>
  </si>
  <si>
    <t>16/09/2003</t>
  </si>
  <si>
    <t>Vũ Song Toàn</t>
  </si>
  <si>
    <t>Trần Lê Phương Trang</t>
  </si>
  <si>
    <t>Nguyễn Hoàng Triều</t>
  </si>
  <si>
    <t>Tăng Trần Huy Trọng</t>
  </si>
  <si>
    <t>Đoàn Châu Tuấn</t>
  </si>
  <si>
    <t>Đào Ngọc Phương Uyên</t>
  </si>
  <si>
    <t>10A1</t>
  </si>
  <si>
    <t>10A10</t>
  </si>
  <si>
    <t>10A11</t>
  </si>
  <si>
    <t>10A12</t>
  </si>
  <si>
    <t>10A2</t>
  </si>
  <si>
    <t>10A3</t>
  </si>
  <si>
    <t>10A4</t>
  </si>
  <si>
    <t>10A5</t>
  </si>
  <si>
    <t>10A6</t>
  </si>
  <si>
    <t>10A7</t>
  </si>
  <si>
    <t>10A8</t>
  </si>
  <si>
    <t>10A9</t>
  </si>
  <si>
    <t>11A11</t>
  </si>
  <si>
    <t>Chuyển đi</t>
  </si>
  <si>
    <t>Trương Quý Lâm</t>
  </si>
  <si>
    <t>LL sau RLH</t>
  </si>
  <si>
    <t>SL</t>
  </si>
  <si>
    <t>10A1 chia vào các lớp</t>
  </si>
  <si>
    <t>Học yếu, hay nghịch phá bạn,
có tiền sử ăn cắp vặt, không bao giờ bỏ áo vào
quần, lười biếng, trốn tránh trách nhiệm, chép
bài bạn</t>
  </si>
  <si>
    <t>Học yếu, tiếp thu chậm</t>
  </si>
  <si>
    <t>Hay nói chuyện trong giờ (học+ngủ trưa bán
trú- GV phản ánh), tính bướng</t>
  </si>
  <si>
    <t>Học không đều, không bao giờ
mặc đồng phục nữ, khả năng lôi kéo rất cao,
gây ảnh hưởng tình đoàn kết.</t>
  </si>
  <si>
    <t>Nhiệt tình, năng nổ phong trào, có năng khiếu văn nghệ. Chấp hành kỉ luật chưa tốt, mất trất tự trong giờ học, nói chuyện, ngủ gật, đi lại tự do. Thái độ với GV và bạn bè chưa đúng mực</t>
  </si>
  <si>
    <t>Nhiệt tình, năng nổ phong trào, có năng khiếu văn nghệ. Còn nói chuyện, giỡn, mất trật tự trong giờ học</t>
  </si>
  <si>
    <t>Thiếu tập trung, còn vi phạm nề nếp tác phong đồng phục, thái độ học tập chưa tốt</t>
  </si>
  <si>
    <t>Thái độ học tập chưa tốt (quay bài, đùa giỡn trong giờ học)</t>
  </si>
  <si>
    <t>Lười học, thường xuyên bỏ học đi chơi game, PH ít quan tâm</t>
  </si>
  <si>
    <t>Tham gia đánh nhau HK1 và còn vi phạm 1 số nội quy của nhà trường (đi trễ, mất trật tự)</t>
  </si>
  <si>
    <t>Tích cực tham gia các hoạt động thể thao, nóng tính (đánh nhau HK1), còn vi phạm 1 số nội quy của nhà trường (đi trễ, mất trật tự trong giờ học)</t>
  </si>
  <si>
    <t>Thường xuyên vi phạm nội quy của nhà trường
(không PH, sai ĐP, mất trật tự, cúp tiết), thường xuyên nghỉ học.</t>
  </si>
  <si>
    <t>Thường xuyên nghỉ học KP và vi phạm nội quy
nhà trường ( sai ĐP, không PH)</t>
  </si>
  <si>
    <t>Hay nói chuyện trong giờ học, học yếu</t>
  </si>
  <si>
    <t>Hay nói chuyện riêng trong giờ học</t>
  </si>
  <si>
    <t>Nhiệt tình trong các hoạt động của lớp. Hay phát biểu linh tinh trong lớp, còn ham chơi nên chưa tập trung vào việc học.</t>
  </si>
  <si>
    <t>Hoà đồng, được bạn bè yêu quý, hay tạo không khí vui vẻ cho lớp học. Hay phát biểu linh tinh trong lớp, còn ham chơi nên chưa tập trung vào việc học.</t>
  </si>
  <si>
    <t>Nhiệt tình, ham học hỏi. Hay phát biểu linh tinh trong lớp nên chưa được bạn bè yêu mến.</t>
  </si>
  <si>
    <t>Ý thức học tập kém, không có tinh thần sửa đổi, thiếu sự cầu tiến</t>
  </si>
  <si>
    <t>Lười học, hay đi trễ, son môi</t>
  </si>
  <si>
    <t>Son môi, nhuộm tóc, cãi lại giáo viên</t>
  </si>
  <si>
    <t>Trốn tiết, không nghiêm túc, đi lại lung tung trong giờ học</t>
  </si>
  <si>
    <t>Không nghiêm túc, đi lại lung tung trong giờ học</t>
  </si>
  <si>
    <t>Hồ Tá Hoàng</t>
  </si>
  <si>
    <t>Tô Nguyễn Thành Đạt</t>
  </si>
  <si>
    <t>Đỗ Nguyễn Lê Minh</t>
  </si>
  <si>
    <t>24/08/2002</t>
  </si>
  <si>
    <t>15/12/2002</t>
  </si>
  <si>
    <t>14/01/2002</t>
  </si>
  <si>
    <t>Phan Hùng Phát</t>
  </si>
  <si>
    <t>26/10/2002</t>
  </si>
  <si>
    <t>LỚP: 11A1</t>
  </si>
  <si>
    <t>LỚP: 11A2</t>
  </si>
  <si>
    <t>LỚP: 11A3</t>
  </si>
  <si>
    <t>LỚP: 11A4</t>
  </si>
  <si>
    <t>LỚP: 11A5</t>
  </si>
  <si>
    <t>LỚP: 11A6</t>
  </si>
  <si>
    <t>LỚP: 11A7</t>
  </si>
  <si>
    <t>LỚP: 11A8</t>
  </si>
  <si>
    <t>LỚP: 11A9</t>
  </si>
  <si>
    <t>DANH SÁCH LỚP 11 - NĂM HỌC 2019-2020</t>
  </si>
  <si>
    <t>Ngày 30 tháng 07 năm 2019</t>
  </si>
  <si>
    <t>LỚP: 11A10</t>
  </si>
  <si>
    <t>LỚP: 11A11</t>
  </si>
  <si>
    <t>Phạm Văn Toàn</t>
  </si>
  <si>
    <t>Lâm Tâm Như</t>
  </si>
  <si>
    <t>Chuyển đến</t>
  </si>
  <si>
    <t>Kém</t>
  </si>
  <si>
    <t>Lê Thị Việt Hà</t>
  </si>
  <si>
    <t>GVCN: NGUYỄN PHƯƠNG TIỂU MY</t>
  </si>
  <si>
    <t>GVCN: NGUYỄN THỊ THÚY HIỀN</t>
  </si>
  <si>
    <t>GVCN: NGUYỄN THỤY KIỀU KHANH</t>
  </si>
  <si>
    <t>GVCN: LÊ THỊ HOA MAI</t>
  </si>
  <si>
    <t>GVCN: ĐÀO NGỌC QUANG</t>
  </si>
  <si>
    <t>GVCN: NGUYỄN NGỌC THANH TRÚC</t>
  </si>
  <si>
    <t>GVCN: PHÙNG VĂN THẢO</t>
  </si>
  <si>
    <t>GVCN: NGUYỄN THẾ HẢI</t>
  </si>
  <si>
    <t>GVCN: HÀ HẢI VÂN</t>
  </si>
  <si>
    <t>GVCN: LÊ THÙY TRANG</t>
  </si>
  <si>
    <t>GVCN: HỒ THỊ MỴ</t>
  </si>
  <si>
    <t>Rút hồ sơ</t>
  </si>
  <si>
    <t>Ngày 16 tháng 08 năm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</si>
</sst>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3" x14ac:knownFonts="1">
    <font>
      <sz val="11"/>
      <color indexed="8"/>
      <name val="Calibri"/>
      <family val="2"/>
    </font>
    <font>
      <sz val="11"/>
      <color indexed="8"/>
      <name val="Times New Roman"/>
      <family val="1"/>
    </font>
    <font>
      <b/>
      <sz val="11"/>
      <color indexed="8"/>
      <name val="Times New Roman"/>
      <family val="1"/>
    </font>
    <font>
      <sz val="11"/>
      <color indexed="8"/>
      <name val="Calibri"/>
      <family val="2"/>
    </font>
    <font>
      <sz val="13"/>
      <color indexed="8"/>
      <name val="Times New Roman"/>
      <family val="2"/>
    </font>
    <font>
      <sz val="13"/>
      <color indexed="9"/>
      <name val="Times New Roman"/>
      <family val="2"/>
    </font>
    <font>
      <sz val="13"/>
      <color indexed="20"/>
      <name val="Times New Roman"/>
      <family val="2"/>
    </font>
    <font>
      <b/>
      <sz val="13"/>
      <color indexed="52"/>
      <name val="Times New Roman"/>
      <family val="2"/>
    </font>
    <font>
      <b/>
      <sz val="13"/>
      <color indexed="9"/>
      <name val="Times New Roman"/>
      <family val="2"/>
    </font>
    <font>
      <i/>
      <sz val="13"/>
      <color indexed="23"/>
      <name val="Times New Roman"/>
      <family val="2"/>
    </font>
    <font>
      <sz val="13"/>
      <color indexed="17"/>
      <name val="Times New Roman"/>
      <family val="2"/>
    </font>
    <font>
      <b/>
      <sz val="15"/>
      <color indexed="56"/>
      <name val="Times New Roman"/>
      <family val="2"/>
    </font>
    <font>
      <b/>
      <sz val="13"/>
      <color indexed="56"/>
      <name val="Times New Roman"/>
      <family val="2"/>
    </font>
    <font>
      <b/>
      <sz val="11"/>
      <color indexed="56"/>
      <name val="Times New Roman"/>
      <family val="2"/>
    </font>
    <font>
      <sz val="13"/>
      <color indexed="62"/>
      <name val="Times New Roman"/>
      <family val="2"/>
    </font>
    <font>
      <sz val="13"/>
      <color indexed="52"/>
      <name val="Times New Roman"/>
      <family val="2"/>
    </font>
    <font>
      <sz val="13"/>
      <color indexed="60"/>
      <name val="Times New Roman"/>
      <family val="2"/>
    </font>
    <font>
      <b/>
      <sz val="13"/>
      <color indexed="63"/>
      <name val="Times New Roman"/>
      <family val="2"/>
    </font>
    <font>
      <b/>
      <sz val="18"/>
      <color indexed="56"/>
      <name val="Cambria"/>
      <family val="2"/>
    </font>
    <font>
      <b/>
      <sz val="13"/>
      <color indexed="8"/>
      <name val="Times New Roman"/>
      <family val="2"/>
    </font>
    <font>
      <sz val="13"/>
      <color indexed="10"/>
      <name val="Times New Roman"/>
      <family val="2"/>
    </font>
    <font>
      <b/>
      <sz val="11"/>
      <color indexed="8"/>
      <name val="Calibri"/>
      <family val="2"/>
    </font>
    <font>
      <b/>
      <sz val="11"/>
      <color indexed="8"/>
      <name val="Calibri"/>
      <family val="2"/>
    </font>
    <font>
      <b/>
      <sz val="10"/>
      <name val="Times New Roman"/>
      <family val="1"/>
    </font>
    <font>
      <sz val="10"/>
      <name val="Times New Roman"/>
      <family val="1"/>
    </font>
    <font>
      <b/>
      <sz val="16"/>
      <name val="Times New Roman"/>
      <family val="1"/>
    </font>
    <font>
      <sz val="11"/>
      <name val="Times New Roman"/>
      <family val="1"/>
    </font>
    <font>
      <b/>
      <sz val="14"/>
      <name val="Times New Roman"/>
      <family val="1"/>
    </font>
    <font>
      <sz val="11"/>
      <name val="Calibri"/>
      <family val="2"/>
    </font>
    <font>
      <sz val="10"/>
      <color theme="1"/>
      <name val="Times New Roman"/>
      <family val="1"/>
    </font>
    <font>
      <b/>
      <sz val="10"/>
      <color theme="1"/>
      <name val="Times New Roman"/>
      <family val="1"/>
    </font>
    <font>
      <b/>
      <sz val="8"/>
      <color indexed="8"/>
      <name val="Calibri"/>
      <family val="2"/>
    </font>
    <font>
      <b/>
      <sz val="11"/>
      <color theme="1"/>
      <name val="Times New Roman"/>
      <family val="1"/>
    </font>
    <font>
      <sz val="8"/>
      <color theme="1"/>
      <name val="Times New Roman"/>
      <family val="1"/>
    </font>
    <font>
      <b/>
      <sz val="14"/>
      <color indexed="8"/>
      <name val="Times New Roman"/>
      <family val="1"/>
    </font>
    <font>
      <sz val="10"/>
      <color theme="1"/>
      <name val="Times New Roman"/>
      <family val="2"/>
    </font>
    <font>
      <sz val="10"/>
      <name val="VNI-Times"/>
    </font>
    <font>
      <sz val="10.5"/>
      <color theme="1"/>
      <name val="Times New Roman"/>
      <family val="1"/>
    </font>
    <font>
      <sz val="10"/>
      <color rgb="FFFF0000"/>
      <name val="Times New Roman"/>
      <family val="2"/>
    </font>
    <font>
      <b/>
      <sz val="12"/>
      <color indexed="8"/>
      <name val="Arial"/>
      <family val="2"/>
    </font>
    <font>
      <b/>
      <sz val="12"/>
      <color indexed="8"/>
      <name val="Calibri"/>
      <family val="2"/>
    </font>
    <font>
      <sz val="8"/>
      <color theme="1"/>
      <name val="Times New Roman"/>
      <family val="2"/>
    </font>
    <font>
      <sz val="10"/>
      <name val="Times New Roman"/>
      <family val="2"/>
    </font>
    <font>
      <b/>
      <sz val="10"/>
      <name val="Times New Roman"/>
      <family val="2"/>
    </font>
    <font>
      <sz val="11"/>
      <name val="Times New Roman"/>
      <family val="2"/>
    </font>
    <font>
      <b/>
      <sz val="11"/>
      <name val="Times New Roman"/>
      <family val="1"/>
    </font>
    <font>
      <sz val="11"/>
      <color rgb="FFFF0000"/>
      <name val="Times New Roman"/>
      <family val="2"/>
    </font>
    <font>
      <b/>
      <sz val="11"/>
      <color rgb="FFFF0000"/>
      <name val="Times New Roman"/>
      <family val="2"/>
    </font>
    <font>
      <sz val="8"/>
      <color rgb="FFFF0000"/>
      <name val="Times New Roman"/>
      <family val="2"/>
    </font>
    <font>
      <b/>
      <sz val="10"/>
      <color rgb="FFFF0000"/>
      <name val="Times New Roman"/>
      <family val="2"/>
    </font>
    <font>
      <b/>
      <sz val="9"/>
      <color indexed="8"/>
      <name val="Calibri"/>
      <family val="2"/>
    </font>
    <font>
      <sz val="9"/>
      <color theme="1"/>
      <name val="Times New Roman"/>
      <family val="2"/>
    </font>
    <font>
      <sz val="11"/>
      <color rgb="FFFF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6" tint="0.59999389629810485"/>
        <bgColor indexed="64"/>
      </patternFill>
    </fill>
    <fill>
      <patternFill patternType="solid">
        <fgColor theme="9" tint="0.79998168889431442"/>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9">
    <xf numFmtId="0" fontId="0" fillId="0" borderId="0"/>
    <xf numFmtId="0" fontId="4" fillId="2" borderId="0" applyFont="0" applyFill="0"/>
    <xf numFmtId="0" fontId="4" fillId="3" borderId="0" applyFont="0" applyFill="0"/>
    <xf numFmtId="0" fontId="4" fillId="4" borderId="0" applyFont="0" applyFill="0"/>
    <xf numFmtId="0" fontId="4" fillId="6" borderId="0" applyFont="0" applyFill="0"/>
    <xf numFmtId="0" fontId="4" fillId="7" borderId="0" applyFont="0" applyFill="0"/>
    <xf numFmtId="0" fontId="4" fillId="9" borderId="0" applyFont="0" applyFill="0"/>
    <xf numFmtId="0" fontId="4" fillId="10" borderId="0" applyFont="0" applyFill="0"/>
    <xf numFmtId="0" fontId="4" fillId="5" borderId="0" applyFont="0" applyFill="0"/>
    <xf numFmtId="0" fontId="4" fillId="8" borderId="0" applyFont="0" applyFill="0"/>
    <xf numFmtId="0" fontId="4" fillId="11" borderId="0" applyFont="0" applyFill="0"/>
    <xf numFmtId="0" fontId="5" fillId="12" borderId="0" applyFont="0" applyFill="0"/>
    <xf numFmtId="0" fontId="5" fillId="9" borderId="0" applyFont="0" applyFill="0"/>
    <xf numFmtId="0" fontId="5" fillId="10" borderId="0" applyFont="0" applyFill="0"/>
    <xf numFmtId="0" fontId="5" fillId="15" borderId="0" applyFont="0" applyFill="0"/>
    <xf numFmtId="0" fontId="5" fillId="16" borderId="0" applyFont="0" applyFill="0"/>
    <xf numFmtId="0" fontId="5" fillId="17" borderId="0" applyFont="0" applyFill="0"/>
    <xf numFmtId="0" fontId="5" fillId="18" borderId="0" applyFont="0" applyFill="0"/>
    <xf numFmtId="0" fontId="5" fillId="13" borderId="0" applyFont="0" applyFill="0"/>
    <xf numFmtId="0" fontId="5" fillId="14" borderId="0" applyFont="0" applyFill="0"/>
    <xf numFmtId="0" fontId="5" fillId="19" borderId="0" applyFont="0" applyFill="0"/>
    <xf numFmtId="0" fontId="6" fillId="3" borderId="0" applyFont="0" applyFill="0"/>
    <xf numFmtId="0" fontId="7" fillId="20" borderId="1" applyFont="0" applyFill="0" applyBorder="0"/>
    <xf numFmtId="0" fontId="8" fillId="21" borderId="2" applyFont="0" applyFill="0" applyBorder="0"/>
    <xf numFmtId="0" fontId="9" fillId="0" borderId="0" applyFont="0"/>
    <xf numFmtId="0" fontId="10" fillId="4" borderId="0" applyFont="0" applyFill="0"/>
    <xf numFmtId="0" fontId="11" fillId="0" borderId="3" applyFont="0" applyBorder="0"/>
    <xf numFmtId="0" fontId="12" fillId="0" borderId="4" applyFont="0" applyBorder="0"/>
    <xf numFmtId="0" fontId="13" fillId="0" borderId="5" applyFont="0" applyBorder="0"/>
    <xf numFmtId="0" fontId="13" fillId="0" borderId="0" applyFont="0"/>
    <xf numFmtId="0" fontId="14" fillId="7" borderId="1" applyFont="0" applyFill="0" applyBorder="0"/>
    <xf numFmtId="0" fontId="15" fillId="0" borderId="6" applyFont="0" applyBorder="0"/>
    <xf numFmtId="0" fontId="16" fillId="22" borderId="0" applyFont="0" applyFill="0"/>
    <xf numFmtId="0" fontId="3" fillId="23" borderId="7" applyFill="0" applyBorder="0"/>
    <xf numFmtId="0" fontId="17" fillId="20" borderId="8" applyFont="0" applyFill="0" applyBorder="0"/>
    <xf numFmtId="0" fontId="18" fillId="0" borderId="0" applyFont="0"/>
    <xf numFmtId="0" fontId="19" fillId="0" borderId="9" applyFont="0" applyBorder="0"/>
    <xf numFmtId="0" fontId="20" fillId="0" borderId="0" applyFont="0"/>
    <xf numFmtId="0" fontId="36" fillId="0" borderId="0"/>
  </cellStyleXfs>
  <cellXfs count="180">
    <xf numFmtId="0" fontId="0" fillId="0" borderId="0" xfId="0"/>
    <xf numFmtId="49" fontId="2" fillId="0" borderId="10" xfId="0" applyNumberFormat="1" applyFont="1" applyFill="1" applyBorder="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21"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Fill="1" applyAlignment="1">
      <alignment vertical="center" wrapText="1"/>
    </xf>
    <xf numFmtId="49" fontId="2" fillId="0" borderId="10" xfId="0" applyNumberFormat="1" applyFont="1" applyFill="1" applyBorder="1" applyAlignment="1">
      <alignment horizontal="center" vertical="center" wrapText="1"/>
    </xf>
    <xf numFmtId="0" fontId="0" fillId="0" borderId="0" xfId="0" applyFill="1" applyAlignment="1">
      <alignment vertical="center" wrapText="1"/>
    </xf>
    <xf numFmtId="0" fontId="22" fillId="0" borderId="0" xfId="0" applyFont="1" applyFill="1" applyAlignment="1">
      <alignment vertical="center"/>
    </xf>
    <xf numFmtId="0" fontId="0" fillId="24" borderId="0" xfId="0" applyFill="1" applyBorder="1" applyAlignment="1">
      <alignment horizontal="center" vertical="center"/>
    </xf>
    <xf numFmtId="0" fontId="0" fillId="25" borderId="0" xfId="0" applyFill="1" applyBorder="1" applyAlignment="1">
      <alignment horizontal="center" vertical="center"/>
    </xf>
    <xf numFmtId="0" fontId="22" fillId="24" borderId="10" xfId="0" applyFont="1" applyFill="1" applyBorder="1" applyAlignment="1">
      <alignment horizontal="center" vertical="center"/>
    </xf>
    <xf numFmtId="0" fontId="22" fillId="25" borderId="10" xfId="0" applyFont="1" applyFill="1" applyBorder="1" applyAlignment="1">
      <alignment horizontal="center" vertical="center"/>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Fill="1" applyBorder="1" applyAlignment="1">
      <alignment horizontal="right" vertical="center"/>
    </xf>
    <xf numFmtId="0" fontId="26" fillId="0" borderId="0" xfId="0" applyFont="1" applyFill="1" applyAlignment="1">
      <alignment vertical="center" wrapText="1"/>
    </xf>
    <xf numFmtId="49" fontId="23" fillId="0" borderId="11" xfId="0" applyNumberFormat="1" applyFont="1" applyFill="1" applyBorder="1" applyAlignment="1">
      <alignment horizontal="center" vertical="center" wrapText="1"/>
    </xf>
    <xf numFmtId="0" fontId="28" fillId="0" borderId="0" xfId="0" applyFont="1" applyFill="1" applyAlignment="1">
      <alignment vertical="center"/>
    </xf>
    <xf numFmtId="0" fontId="28" fillId="0" borderId="0" xfId="0" applyFont="1" applyFill="1"/>
    <xf numFmtId="0" fontId="29" fillId="0" borderId="11" xfId="0" applyFont="1" applyFill="1" applyBorder="1" applyAlignment="1">
      <alignment horizontal="center" vertical="center" wrapText="1"/>
    </xf>
    <xf numFmtId="0" fontId="21" fillId="27" borderId="12" xfId="0" applyFont="1" applyFill="1" applyBorder="1" applyAlignment="1">
      <alignment horizontal="center" vertical="center"/>
    </xf>
    <xf numFmtId="164" fontId="33" fillId="0" borderId="11" xfId="0" applyNumberFormat="1" applyFont="1" applyFill="1" applyBorder="1" applyAlignment="1">
      <alignment horizontal="center" vertical="center" wrapText="1"/>
    </xf>
    <xf numFmtId="0" fontId="26" fillId="0" borderId="0" xfId="0" applyFont="1" applyFill="1" applyAlignment="1">
      <alignment horizontal="right" vertical="center"/>
    </xf>
    <xf numFmtId="0" fontId="2" fillId="0" borderId="0" xfId="0" applyFont="1" applyFill="1" applyAlignment="1">
      <alignment vertical="center"/>
    </xf>
    <xf numFmtId="0" fontId="1" fillId="0" borderId="12" xfId="0" applyFont="1" applyFill="1" applyBorder="1" applyAlignment="1">
      <alignment horizontal="center" vertical="center"/>
    </xf>
    <xf numFmtId="0" fontId="1" fillId="0" borderId="0" xfId="0" applyFont="1" applyFill="1" applyAlignment="1">
      <alignment vertical="center"/>
    </xf>
    <xf numFmtId="0" fontId="29" fillId="0" borderId="11" xfId="0" applyFont="1" applyFill="1" applyBorder="1" applyAlignment="1">
      <alignment horizontal="left" vertical="center" wrapText="1"/>
    </xf>
    <xf numFmtId="0" fontId="22" fillId="24" borderId="18" xfId="0" applyFont="1" applyFill="1" applyBorder="1" applyAlignment="1">
      <alignment horizontal="center" vertical="center"/>
    </xf>
    <xf numFmtId="0" fontId="31" fillId="27" borderId="13" xfId="0" applyFont="1" applyFill="1" applyBorder="1" applyAlignment="1">
      <alignment horizontal="center" vertical="center"/>
    </xf>
    <xf numFmtId="0" fontId="31" fillId="27" borderId="14" xfId="0" applyFont="1" applyFill="1" applyBorder="1" applyAlignment="1">
      <alignment horizontal="center" vertical="center" wrapText="1"/>
    </xf>
    <xf numFmtId="0" fontId="35" fillId="0" borderId="11" xfId="0" applyFont="1" applyBorder="1" applyAlignment="1">
      <alignment horizontal="center" vertical="center"/>
    </xf>
    <xf numFmtId="0" fontId="35" fillId="0" borderId="0" xfId="0" applyFont="1" applyBorder="1" applyAlignment="1">
      <alignment horizontal="center" vertical="center"/>
    </xf>
    <xf numFmtId="0" fontId="21" fillId="25" borderId="10" xfId="0" applyFont="1" applyFill="1" applyBorder="1" applyAlignment="1">
      <alignment horizontal="center" vertical="center"/>
    </xf>
    <xf numFmtId="0" fontId="22" fillId="25" borderId="13" xfId="0" applyFont="1" applyFill="1" applyBorder="1" applyAlignment="1">
      <alignment horizontal="center" vertical="center"/>
    </xf>
    <xf numFmtId="0" fontId="21" fillId="25" borderId="14" xfId="0" applyFont="1" applyFill="1" applyBorder="1" applyAlignment="1">
      <alignment horizontal="center" vertical="center"/>
    </xf>
    <xf numFmtId="0" fontId="0" fillId="25" borderId="12" xfId="0" applyFill="1" applyBorder="1" applyAlignment="1">
      <alignment horizontal="center" vertical="center"/>
    </xf>
    <xf numFmtId="0" fontId="35" fillId="0" borderId="11" xfId="0" applyFont="1" applyFill="1" applyBorder="1" applyAlignment="1">
      <alignment horizontal="center" vertical="center"/>
    </xf>
    <xf numFmtId="49" fontId="32" fillId="0" borderId="11" xfId="0" applyNumberFormat="1" applyFont="1" applyFill="1" applyBorder="1" applyAlignment="1">
      <alignment horizontal="center" vertical="center" wrapText="1"/>
    </xf>
    <xf numFmtId="49" fontId="32" fillId="0" borderId="0" xfId="0" applyNumberFormat="1" applyFont="1" applyFill="1" applyBorder="1" applyAlignment="1">
      <alignment horizontal="center" vertical="center" wrapText="1"/>
    </xf>
    <xf numFmtId="0" fontId="0" fillId="0" borderId="0" xfId="0" applyFont="1" applyFill="1" applyAlignment="1">
      <alignment vertical="center"/>
    </xf>
    <xf numFmtId="0" fontId="27" fillId="0" borderId="10" xfId="0" applyFont="1" applyFill="1" applyBorder="1" applyAlignment="1">
      <alignment vertical="center" wrapText="1"/>
    </xf>
    <xf numFmtId="0" fontId="27" fillId="0" borderId="10" xfId="0" applyFont="1" applyFill="1" applyBorder="1" applyAlignment="1">
      <alignment vertical="center"/>
    </xf>
    <xf numFmtId="0" fontId="29" fillId="0" borderId="22" xfId="38" applyFont="1" applyBorder="1"/>
    <xf numFmtId="0" fontId="37" fillId="0" borderId="23" xfId="38" quotePrefix="1" applyFont="1" applyBorder="1"/>
    <xf numFmtId="49" fontId="34" fillId="0" borderId="0" xfId="0" applyNumberFormat="1" applyFont="1" applyFill="1" applyBorder="1" applyAlignment="1">
      <alignment vertical="center"/>
    </xf>
    <xf numFmtId="49" fontId="32" fillId="0" borderId="19"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35" fillId="0" borderId="0" xfId="0" applyNumberFormat="1" applyFont="1" applyBorder="1" applyAlignment="1">
      <alignment horizontal="center" vertical="center"/>
    </xf>
    <xf numFmtId="0" fontId="0" fillId="0" borderId="11" xfId="0" applyFill="1" applyBorder="1" applyAlignment="1">
      <alignment vertical="center"/>
    </xf>
    <xf numFmtId="0" fontId="38" fillId="0" borderId="11" xfId="0" applyFont="1" applyBorder="1" applyAlignment="1">
      <alignment horizontal="center" vertical="center"/>
    </xf>
    <xf numFmtId="0" fontId="0" fillId="26" borderId="0" xfId="0" applyFont="1" applyFill="1" applyBorder="1" applyAlignment="1">
      <alignment horizontal="center" vertical="center"/>
    </xf>
    <xf numFmtId="0" fontId="0" fillId="26" borderId="16" xfId="0" applyFont="1" applyFill="1" applyBorder="1" applyAlignment="1">
      <alignment horizontal="center" vertical="center"/>
    </xf>
    <xf numFmtId="0" fontId="39" fillId="0" borderId="11" xfId="0" applyFont="1" applyBorder="1"/>
    <xf numFmtId="0" fontId="40" fillId="0" borderId="11" xfId="0" applyFont="1" applyFill="1" applyBorder="1" applyAlignment="1">
      <alignment horizontal="center" vertical="center"/>
    </xf>
    <xf numFmtId="0" fontId="24" fillId="0" borderId="0" xfId="0" applyFont="1" applyFill="1" applyBorder="1" applyAlignment="1">
      <alignment horizontal="right" vertical="center" wrapText="1"/>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21" xfId="0" applyFont="1" applyFill="1" applyBorder="1" applyAlignment="1">
      <alignment vertical="center"/>
    </xf>
    <xf numFmtId="0" fontId="31" fillId="0" borderId="0" xfId="0" applyFont="1" applyFill="1" applyAlignment="1">
      <alignment horizontal="center" vertical="center" wrapText="1"/>
    </xf>
    <xf numFmtId="0" fontId="37" fillId="0" borderId="11" xfId="38" applyFont="1" applyFill="1" applyBorder="1" applyAlignment="1">
      <alignment horizontal="center" vertical="center"/>
    </xf>
    <xf numFmtId="0" fontId="0" fillId="26" borderId="15" xfId="0" applyFont="1" applyFill="1" applyBorder="1" applyAlignment="1">
      <alignment horizontal="center" vertical="center" wrapText="1"/>
    </xf>
    <xf numFmtId="0" fontId="29" fillId="0" borderId="11" xfId="0" applyFont="1" applyFill="1" applyBorder="1" applyAlignment="1">
      <alignment horizontal="center" vertical="center" shrinkToFit="1"/>
    </xf>
    <xf numFmtId="0" fontId="42" fillId="0" borderId="11" xfId="0" applyFont="1" applyBorder="1" applyAlignment="1">
      <alignment horizontal="center" vertical="center"/>
    </xf>
    <xf numFmtId="0" fontId="42" fillId="0" borderId="11" xfId="0" applyFont="1" applyBorder="1" applyAlignment="1">
      <alignment horizontal="left" vertical="center"/>
    </xf>
    <xf numFmtId="0" fontId="42" fillId="0" borderId="11" xfId="0" applyFont="1" applyBorder="1" applyAlignment="1">
      <alignment horizontal="center" vertical="center" wrapText="1"/>
    </xf>
    <xf numFmtId="0" fontId="43" fillId="0" borderId="11" xfId="0" applyNumberFormat="1" applyFont="1" applyBorder="1" applyAlignment="1">
      <alignment horizontal="center" vertical="center"/>
    </xf>
    <xf numFmtId="0" fontId="43" fillId="0" borderId="11" xfId="0" applyFont="1" applyBorder="1" applyAlignment="1">
      <alignment horizontal="center" vertical="center"/>
    </xf>
    <xf numFmtId="49" fontId="44" fillId="0" borderId="11" xfId="0" applyNumberFormat="1" applyFont="1" applyFill="1" applyBorder="1" applyAlignment="1">
      <alignment horizontal="left" vertical="center" wrapText="1"/>
    </xf>
    <xf numFmtId="49" fontId="44" fillId="0" borderId="11" xfId="0" applyNumberFormat="1"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5" fillId="0" borderId="11" xfId="0" applyNumberFormat="1" applyFont="1" applyFill="1" applyBorder="1" applyAlignment="1">
      <alignment horizontal="center" vertical="center" wrapText="1"/>
    </xf>
    <xf numFmtId="164" fontId="45" fillId="0" borderId="11" xfId="0" applyNumberFormat="1" applyFont="1" applyFill="1" applyBorder="1" applyAlignment="1">
      <alignment horizontal="center" vertical="center" wrapText="1"/>
    </xf>
    <xf numFmtId="0" fontId="46" fillId="0" borderId="11" xfId="0" applyFont="1" applyFill="1" applyBorder="1" applyAlignment="1">
      <alignment horizontal="center" vertical="center" wrapText="1"/>
    </xf>
    <xf numFmtId="49" fontId="46" fillId="0" borderId="11" xfId="0" applyNumberFormat="1" applyFont="1" applyFill="1" applyBorder="1" applyAlignment="1">
      <alignment horizontal="left" vertical="center" wrapText="1"/>
    </xf>
    <xf numFmtId="0" fontId="38" fillId="0" borderId="11" xfId="0" applyFont="1" applyFill="1" applyBorder="1" applyAlignment="1">
      <alignment horizontal="center" vertical="center" wrapText="1"/>
    </xf>
    <xf numFmtId="0" fontId="38" fillId="0" borderId="11" xfId="0" applyFont="1" applyFill="1" applyBorder="1" applyAlignment="1">
      <alignment horizontal="center" vertical="center"/>
    </xf>
    <xf numFmtId="0" fontId="47" fillId="0" borderId="11" xfId="0" applyNumberFormat="1" applyFont="1" applyFill="1" applyBorder="1" applyAlignment="1">
      <alignment horizontal="center" vertical="center" wrapText="1"/>
    </xf>
    <xf numFmtId="164" fontId="47" fillId="0" borderId="11" xfId="0" applyNumberFormat="1" applyFont="1" applyFill="1" applyBorder="1" applyAlignment="1">
      <alignment horizontal="center" vertical="center" wrapText="1"/>
    </xf>
    <xf numFmtId="0" fontId="38" fillId="0" borderId="11" xfId="0" applyFont="1" applyBorder="1" applyAlignment="1">
      <alignment horizontal="left" vertical="center"/>
    </xf>
    <xf numFmtId="0" fontId="38" fillId="0" borderId="11" xfId="0" applyFont="1" applyBorder="1" applyAlignment="1">
      <alignment horizontal="center" vertical="center" wrapText="1"/>
    </xf>
    <xf numFmtId="0" fontId="49" fillId="0" borderId="11" xfId="0" applyNumberFormat="1" applyFont="1" applyBorder="1" applyAlignment="1">
      <alignment horizontal="center" vertical="center"/>
    </xf>
    <xf numFmtId="0" fontId="49" fillId="0" borderId="11" xfId="0" applyFont="1" applyBorder="1" applyAlignment="1">
      <alignment horizontal="center" vertical="center"/>
    </xf>
    <xf numFmtId="0" fontId="21" fillId="27" borderId="0" xfId="0" applyFont="1" applyFill="1" applyBorder="1" applyAlignment="1">
      <alignment horizontal="center" vertical="center"/>
    </xf>
    <xf numFmtId="0" fontId="21" fillId="26" borderId="12" xfId="0" applyFont="1" applyFill="1" applyBorder="1" applyAlignment="1">
      <alignment horizontal="center" vertical="center" wrapText="1"/>
    </xf>
    <xf numFmtId="0" fontId="21" fillId="26" borderId="0" xfId="0" applyFont="1" applyFill="1" applyBorder="1" applyAlignment="1">
      <alignment horizontal="center" vertical="center"/>
    </xf>
    <xf numFmtId="0" fontId="0" fillId="26" borderId="12" xfId="0" applyFont="1" applyFill="1" applyBorder="1" applyAlignment="1">
      <alignment horizontal="center" vertical="center" wrapText="1"/>
    </xf>
    <xf numFmtId="0" fontId="0" fillId="26" borderId="13" xfId="0" applyFont="1" applyFill="1" applyBorder="1" applyAlignment="1">
      <alignment horizontal="center" vertical="center" wrapText="1"/>
    </xf>
    <xf numFmtId="0" fontId="0" fillId="26" borderId="10" xfId="0" applyFont="1" applyFill="1" applyBorder="1" applyAlignment="1">
      <alignment horizontal="center" vertical="center"/>
    </xf>
    <xf numFmtId="2" fontId="21" fillId="28" borderId="24" xfId="0" applyNumberFormat="1" applyFont="1" applyFill="1" applyBorder="1" applyAlignment="1">
      <alignment horizontal="center" vertical="center"/>
    </xf>
    <xf numFmtId="2" fontId="21" fillId="28" borderId="25" xfId="0" applyNumberFormat="1" applyFont="1" applyFill="1" applyBorder="1" applyAlignment="1">
      <alignment horizontal="center" vertical="center"/>
    </xf>
    <xf numFmtId="2" fontId="21" fillId="28" borderId="26" xfId="0" applyNumberFormat="1" applyFont="1" applyFill="1" applyBorder="1" applyAlignment="1">
      <alignment horizontal="center" vertical="center"/>
    </xf>
    <xf numFmtId="0" fontId="50" fillId="29" borderId="26" xfId="0" applyFont="1" applyFill="1" applyBorder="1" applyAlignment="1">
      <alignment horizontal="center" vertical="center"/>
    </xf>
    <xf numFmtId="0" fontId="50" fillId="29" borderId="10" xfId="0" applyFont="1" applyFill="1" applyBorder="1" applyAlignment="1">
      <alignment horizontal="center" vertical="center"/>
    </xf>
    <xf numFmtId="0" fontId="50" fillId="29" borderId="14" xfId="0" applyFont="1" applyFill="1" applyBorder="1" applyAlignment="1">
      <alignment horizontal="center" vertical="center"/>
    </xf>
    <xf numFmtId="0" fontId="0" fillId="29" borderId="25" xfId="0" applyFill="1" applyBorder="1" applyAlignment="1">
      <alignment horizontal="center" vertical="center"/>
    </xf>
    <xf numFmtId="0" fontId="0" fillId="29" borderId="0" xfId="0" applyFill="1" applyBorder="1" applyAlignment="1">
      <alignment horizontal="center" vertical="center"/>
    </xf>
    <xf numFmtId="0" fontId="0" fillId="29" borderId="18" xfId="0" applyFill="1" applyBorder="1" applyAlignment="1">
      <alignment horizontal="center" vertical="center"/>
    </xf>
    <xf numFmtId="0" fontId="0" fillId="29" borderId="15" xfId="0" applyFill="1" applyBorder="1" applyAlignment="1">
      <alignment horizontal="center" vertical="center"/>
    </xf>
    <xf numFmtId="0" fontId="0" fillId="29" borderId="16" xfId="0" applyFill="1" applyBorder="1" applyAlignment="1">
      <alignment horizontal="center" vertical="center"/>
    </xf>
    <xf numFmtId="0" fontId="0" fillId="29" borderId="17" xfId="0" applyFill="1" applyBorder="1" applyAlignment="1">
      <alignment horizontal="center" vertical="center"/>
    </xf>
    <xf numFmtId="0" fontId="0" fillId="29" borderId="12" xfId="0" applyFill="1" applyBorder="1" applyAlignment="1">
      <alignment horizontal="center" vertical="center"/>
    </xf>
    <xf numFmtId="0" fontId="0" fillId="29" borderId="13" xfId="0" applyFill="1" applyBorder="1" applyAlignment="1">
      <alignment horizontal="center" vertical="center"/>
    </xf>
    <xf numFmtId="0" fontId="0" fillId="29" borderId="10" xfId="0" applyFill="1" applyBorder="1" applyAlignment="1">
      <alignment horizontal="center" vertical="center"/>
    </xf>
    <xf numFmtId="0" fontId="0" fillId="29" borderId="14" xfId="0" applyFill="1" applyBorder="1" applyAlignment="1">
      <alignment horizontal="center" vertical="center"/>
    </xf>
    <xf numFmtId="0" fontId="0" fillId="29" borderId="26" xfId="0" applyFill="1" applyBorder="1" applyAlignment="1">
      <alignment horizontal="center" vertical="center"/>
    </xf>
    <xf numFmtId="0" fontId="50" fillId="29" borderId="13" xfId="0" applyFont="1" applyFill="1" applyBorder="1" applyAlignment="1">
      <alignment horizontal="center" vertical="center"/>
    </xf>
    <xf numFmtId="0" fontId="35" fillId="30" borderId="11" xfId="0" applyFont="1" applyFill="1" applyBorder="1" applyAlignment="1">
      <alignment horizontal="center" vertical="center"/>
    </xf>
    <xf numFmtId="0" fontId="42" fillId="30" borderId="11" xfId="0" applyFont="1" applyFill="1" applyBorder="1" applyAlignment="1">
      <alignment horizontal="center" vertical="center"/>
    </xf>
    <xf numFmtId="0" fontId="42" fillId="30" borderId="11" xfId="0" applyFont="1" applyFill="1" applyBorder="1" applyAlignment="1">
      <alignment horizontal="left" vertical="center"/>
    </xf>
    <xf numFmtId="0" fontId="42" fillId="30" borderId="11" xfId="0" applyFont="1" applyFill="1" applyBorder="1" applyAlignment="1">
      <alignment horizontal="center" vertical="center" wrapText="1"/>
    </xf>
    <xf numFmtId="0" fontId="43" fillId="30" borderId="11" xfId="0" applyNumberFormat="1" applyFont="1" applyFill="1" applyBorder="1" applyAlignment="1">
      <alignment horizontal="center" vertical="center"/>
    </xf>
    <xf numFmtId="0" fontId="43" fillId="30" borderId="11" xfId="0" applyFont="1" applyFill="1" applyBorder="1" applyAlignment="1">
      <alignment horizontal="center" vertical="center"/>
    </xf>
    <xf numFmtId="0" fontId="42" fillId="0" borderId="11" xfId="0" applyFont="1" applyBorder="1" applyAlignment="1">
      <alignment horizontal="center" vertical="center" shrinkToFit="1"/>
    </xf>
    <xf numFmtId="0" fontId="28" fillId="0" borderId="11" xfId="0" applyFont="1" applyBorder="1" applyAlignment="1">
      <alignment horizontal="center" shrinkToFit="1"/>
    </xf>
    <xf numFmtId="164" fontId="26" fillId="0" borderId="11" xfId="0" applyNumberFormat="1" applyFont="1" applyFill="1" applyBorder="1" applyAlignment="1">
      <alignment horizontal="center" vertical="center" shrinkToFit="1"/>
    </xf>
    <xf numFmtId="0" fontId="42" fillId="30" borderId="11" xfId="0" applyFont="1" applyFill="1" applyBorder="1" applyAlignment="1">
      <alignment horizontal="center" vertical="center" shrinkToFit="1"/>
    </xf>
    <xf numFmtId="0" fontId="28" fillId="30" borderId="11" xfId="0" applyFont="1" applyFill="1" applyBorder="1" applyAlignment="1">
      <alignment horizontal="center" shrinkToFit="1"/>
    </xf>
    <xf numFmtId="164" fontId="46" fillId="0" borderId="11" xfId="0" applyNumberFormat="1" applyFont="1" applyFill="1" applyBorder="1" applyAlignment="1">
      <alignment horizontal="center" vertical="center" shrinkToFit="1"/>
    </xf>
    <xf numFmtId="0" fontId="38" fillId="0" borderId="11" xfId="0" applyFont="1" applyBorder="1" applyAlignment="1">
      <alignment horizontal="center" vertical="center" shrinkToFit="1"/>
    </xf>
    <xf numFmtId="49" fontId="32" fillId="0" borderId="11" xfId="0" applyNumberFormat="1" applyFont="1" applyFill="1" applyBorder="1" applyAlignment="1">
      <alignment horizontal="center" vertical="center" wrapText="1" shrinkToFit="1"/>
    </xf>
    <xf numFmtId="0" fontId="51" fillId="30" borderId="19" xfId="0" applyFont="1" applyFill="1" applyBorder="1" applyAlignment="1">
      <alignment horizontal="left" vertical="center" wrapText="1"/>
    </xf>
    <xf numFmtId="0" fontId="35" fillId="0" borderId="19" xfId="0" applyFont="1" applyBorder="1" applyAlignment="1">
      <alignment horizontal="left" vertical="center"/>
    </xf>
    <xf numFmtId="0" fontId="41" fillId="0" borderId="19" xfId="0" applyFont="1" applyBorder="1" applyAlignment="1">
      <alignment horizontal="left" vertical="center" wrapText="1"/>
    </xf>
    <xf numFmtId="0" fontId="35" fillId="0" borderId="19" xfId="0" applyFont="1" applyBorder="1" applyAlignment="1">
      <alignment horizontal="left" vertical="center" wrapText="1"/>
    </xf>
    <xf numFmtId="0" fontId="41" fillId="0" borderId="19" xfId="0" applyFont="1" applyBorder="1" applyAlignment="1">
      <alignment horizontal="left" vertical="center"/>
    </xf>
    <xf numFmtId="0" fontId="42" fillId="0" borderId="19" xfId="0" applyFont="1" applyBorder="1" applyAlignment="1">
      <alignment horizontal="left" vertical="center" wrapText="1"/>
    </xf>
    <xf numFmtId="0" fontId="38" fillId="0" borderId="19" xfId="0" applyFont="1" applyBorder="1" applyAlignment="1">
      <alignment horizontal="left" vertical="center" wrapText="1"/>
    </xf>
    <xf numFmtId="0" fontId="35" fillId="30" borderId="19" xfId="0" applyFont="1" applyFill="1" applyBorder="1" applyAlignment="1">
      <alignment horizontal="left" vertical="center" wrapText="1"/>
    </xf>
    <xf numFmtId="0" fontId="41" fillId="30" borderId="19" xfId="0" applyFont="1" applyFill="1" applyBorder="1" applyAlignment="1">
      <alignment horizontal="left" vertical="center" wrapText="1"/>
    </xf>
    <xf numFmtId="0" fontId="35" fillId="30" borderId="19" xfId="0" applyFont="1" applyFill="1" applyBorder="1" applyAlignment="1">
      <alignment horizontal="left" vertical="center"/>
    </xf>
    <xf numFmtId="0" fontId="41" fillId="30" borderId="19" xfId="0" applyFont="1" applyFill="1" applyBorder="1" applyAlignment="1">
      <alignment horizontal="left" vertical="center"/>
    </xf>
    <xf numFmtId="0" fontId="48" fillId="0" borderId="19" xfId="0" applyFont="1" applyBorder="1" applyAlignment="1">
      <alignment horizontal="left" vertical="center" wrapText="1"/>
    </xf>
    <xf numFmtId="0" fontId="38" fillId="0" borderId="19" xfId="0" applyFont="1" applyBorder="1" applyAlignment="1">
      <alignment horizontal="left" vertical="center"/>
    </xf>
    <xf numFmtId="164" fontId="38" fillId="0" borderId="11" xfId="0" applyNumberFormat="1" applyFont="1" applyFill="1" applyBorder="1" applyAlignment="1">
      <alignment horizontal="center" vertical="center" wrapText="1"/>
    </xf>
    <xf numFmtId="0" fontId="42" fillId="0" borderId="11" xfId="0" applyFont="1" applyFill="1" applyBorder="1" applyAlignment="1">
      <alignment horizontal="center" vertical="center"/>
    </xf>
    <xf numFmtId="0" fontId="42" fillId="0" borderId="11" xfId="0" applyFont="1" applyFill="1" applyBorder="1" applyAlignment="1">
      <alignment horizontal="left" vertical="center"/>
    </xf>
    <xf numFmtId="0" fontId="43" fillId="0" borderId="11" xfId="0" applyNumberFormat="1" applyFont="1" applyFill="1" applyBorder="1" applyAlignment="1">
      <alignment horizontal="center" vertical="center"/>
    </xf>
    <xf numFmtId="0" fontId="43" fillId="0" borderId="11" xfId="0" applyFont="1" applyFill="1" applyBorder="1" applyAlignment="1">
      <alignment horizontal="center" vertical="center"/>
    </xf>
    <xf numFmtId="0" fontId="42" fillId="0" borderId="11" xfId="0" applyFont="1" applyFill="1" applyBorder="1" applyAlignment="1">
      <alignment horizontal="center" vertical="center" shrinkToFit="1"/>
    </xf>
    <xf numFmtId="0" fontId="41" fillId="0" borderId="19" xfId="0" applyFont="1" applyFill="1" applyBorder="1" applyAlignment="1">
      <alignment horizontal="left" vertical="center" wrapText="1"/>
    </xf>
    <xf numFmtId="0" fontId="29" fillId="0" borderId="11" xfId="0" applyFont="1" applyBorder="1" applyAlignment="1">
      <alignment horizontal="center" vertical="center" wrapText="1"/>
    </xf>
    <xf numFmtId="0" fontId="1" fillId="0" borderId="13" xfId="0" applyFont="1" applyFill="1" applyBorder="1" applyAlignment="1">
      <alignment horizontal="center" vertical="center"/>
    </xf>
    <xf numFmtId="0" fontId="0" fillId="24" borderId="10" xfId="0" applyFill="1" applyBorder="1" applyAlignment="1">
      <alignment horizontal="center" vertical="center"/>
    </xf>
    <xf numFmtId="0" fontId="0" fillId="25" borderId="13" xfId="0" applyFill="1" applyBorder="1" applyAlignment="1">
      <alignment horizontal="center" vertical="center"/>
    </xf>
    <xf numFmtId="0" fontId="0" fillId="25" borderId="10" xfId="0" applyFill="1" applyBorder="1" applyAlignment="1">
      <alignment horizontal="center" vertical="center"/>
    </xf>
    <xf numFmtId="0" fontId="21" fillId="27" borderId="13" xfId="0" applyFont="1" applyFill="1" applyBorder="1" applyAlignment="1">
      <alignment horizontal="center" vertical="center"/>
    </xf>
    <xf numFmtId="0" fontId="21" fillId="27" borderId="10" xfId="0" applyFont="1" applyFill="1" applyBorder="1" applyAlignment="1">
      <alignment horizontal="center" vertical="center"/>
    </xf>
    <xf numFmtId="0" fontId="22" fillId="24" borderId="14" xfId="0" applyFont="1" applyFill="1" applyBorder="1" applyAlignment="1">
      <alignment horizontal="center" vertical="center"/>
    </xf>
    <xf numFmtId="0" fontId="24" fillId="0" borderId="11" xfId="0" applyFont="1" applyFill="1" applyBorder="1" applyAlignment="1">
      <alignment horizontal="center" vertical="center"/>
    </xf>
    <xf numFmtId="0" fontId="30" fillId="0" borderId="11" xfId="0" applyFont="1" applyFill="1" applyBorder="1" applyAlignment="1">
      <alignment horizontal="center" vertical="center"/>
    </xf>
    <xf numFmtId="0" fontId="52" fillId="0" borderId="11" xfId="0" applyFont="1" applyBorder="1" applyAlignment="1">
      <alignment horizontal="center" shrinkToFit="1"/>
    </xf>
    <xf numFmtId="49" fontId="38" fillId="0" borderId="1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0" fontId="42" fillId="0" borderId="11" xfId="0" quotePrefix="1" applyFont="1" applyFill="1" applyBorder="1" applyAlignment="1">
      <alignment horizontal="center" vertical="center" wrapText="1"/>
    </xf>
    <xf numFmtId="49" fontId="34" fillId="0" borderId="0" xfId="0" applyNumberFormat="1" applyFont="1" applyFill="1" applyBorder="1" applyAlignment="1">
      <alignment horizontal="center" vertical="center"/>
    </xf>
    <xf numFmtId="0" fontId="21" fillId="29" borderId="15" xfId="0" applyFont="1" applyFill="1" applyBorder="1" applyAlignment="1">
      <alignment horizontal="center" vertical="center"/>
    </xf>
    <xf numFmtId="0" fontId="21" fillId="29" borderId="16" xfId="0" applyFont="1" applyFill="1" applyBorder="1" applyAlignment="1">
      <alignment horizontal="center" vertical="center"/>
    </xf>
    <xf numFmtId="0" fontId="21" fillId="29" borderId="17" xfId="0" applyFont="1" applyFill="1" applyBorder="1" applyAlignment="1">
      <alignment horizontal="center" vertical="center"/>
    </xf>
    <xf numFmtId="0" fontId="21" fillId="26" borderId="15" xfId="0" applyFont="1" applyFill="1" applyBorder="1" applyAlignment="1">
      <alignment horizontal="center" vertical="center" wrapText="1"/>
    </xf>
    <xf numFmtId="0" fontId="21" fillId="26" borderId="16" xfId="0" applyFont="1" applyFill="1" applyBorder="1" applyAlignment="1">
      <alignment horizontal="center" vertical="center"/>
    </xf>
    <xf numFmtId="0" fontId="21" fillId="26" borderId="17" xfId="0" applyFont="1" applyFill="1" applyBorder="1" applyAlignment="1">
      <alignment horizontal="center" vertical="center"/>
    </xf>
    <xf numFmtId="0" fontId="21" fillId="28" borderId="19" xfId="0" applyFont="1" applyFill="1" applyBorder="1" applyAlignment="1">
      <alignment horizontal="center" vertical="center" wrapText="1"/>
    </xf>
    <xf numFmtId="0" fontId="22" fillId="28"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2" fillId="24" borderId="17" xfId="0" applyFont="1" applyFill="1" applyBorder="1" applyAlignment="1">
      <alignment horizontal="center" vertical="center"/>
    </xf>
    <xf numFmtId="0" fontId="22" fillId="24" borderId="14" xfId="0" applyFont="1" applyFill="1" applyBorder="1" applyAlignment="1">
      <alignment horizontal="center" vertical="center"/>
    </xf>
    <xf numFmtId="0" fontId="22" fillId="24" borderId="15" xfId="0" applyFont="1" applyFill="1" applyBorder="1" applyAlignment="1">
      <alignment horizontal="center" vertical="center"/>
    </xf>
    <xf numFmtId="0" fontId="22" fillId="25" borderId="15" xfId="0" applyFont="1" applyFill="1" applyBorder="1" applyAlignment="1">
      <alignment horizontal="center" vertical="center"/>
    </xf>
    <xf numFmtId="0" fontId="22" fillId="25" borderId="16" xfId="0" applyFont="1" applyFill="1" applyBorder="1" applyAlignment="1">
      <alignment horizontal="center" vertical="center"/>
    </xf>
    <xf numFmtId="0" fontId="22" fillId="25" borderId="17" xfId="0" applyFont="1" applyFill="1" applyBorder="1" applyAlignment="1">
      <alignment horizontal="center" vertical="center"/>
    </xf>
    <xf numFmtId="0" fontId="21" fillId="27" borderId="15" xfId="0" applyFont="1" applyFill="1" applyBorder="1" applyAlignment="1">
      <alignment horizontal="center" vertical="center"/>
    </xf>
    <xf numFmtId="0" fontId="21" fillId="27" borderId="17" xfId="0" applyFont="1" applyFill="1" applyBorder="1" applyAlignment="1">
      <alignment horizontal="center" vertical="center"/>
    </xf>
    <xf numFmtId="0" fontId="25" fillId="0" borderId="0" xfId="0"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8" builtinId="42" customBuiltin="1"/>
    <cellStyle name="20% - Accent5" xfId="4" builtinId="46" customBuiltin="1"/>
    <cellStyle name="20% - Accent6" xfId="5" builtinId="50" customBuiltin="1"/>
    <cellStyle name="40% - Accent1" xfId="9" builtinId="31" customBuiltin="1"/>
    <cellStyle name="40% - Accent2" xfId="6" builtinId="35" customBuiltin="1"/>
    <cellStyle name="40% - Accent3" xfId="7" builtinId="39" customBuiltin="1"/>
    <cellStyle name="40% - Accent4" xfId="8" builtinId="43" customBuiltin="1"/>
    <cellStyle name="40% - Accent5" xfId="9" builtinId="47" customBuiltin="1"/>
    <cellStyle name="40% - Accent6" xfId="10" builtinId="51" customBuiltin="1"/>
    <cellStyle name="60% - Accent1" xfId="11" builtinId="32" customBuiltin="1"/>
    <cellStyle name="60% - Accent2" xfId="12" builtinId="36" customBuiltin="1"/>
    <cellStyle name="60% - Accent3" xfId="13" builtinId="40" customBuiltin="1"/>
    <cellStyle name="60% - Accent4" xfId="18" builtinId="44" customBuiltin="1"/>
    <cellStyle name="60% - Accent5" xfId="19" builtinId="48" customBuiltin="1"/>
    <cellStyle name="60% - Accent6" xfId="14" builtinId="52" customBuiltin="1"/>
    <cellStyle name="Accent1" xfId="15" builtinId="29" customBuiltin="1"/>
    <cellStyle name="Accent2" xfId="16" builtinId="33" customBuiltin="1"/>
    <cellStyle name="Accent3" xfId="17" builtinId="37" customBuiltin="1"/>
    <cellStyle name="Accent4" xfId="18" builtinId="41" customBuiltin="1"/>
    <cellStyle name="Accent5" xfId="19" builtinId="45" customBuiltin="1"/>
    <cellStyle name="Accent6" xfId="20" builtinId="49" customBuiltin="1"/>
    <cellStyle name="Bad" xfId="21" builtinId="27" customBuiltin="1"/>
    <cellStyle name="Calculation" xfId="22" builtinId="22" customBuiltin="1"/>
    <cellStyle name="Check Cell" xfId="23" builtinId="23" customBuiltin="1"/>
    <cellStyle name="Explanatory Text" xfId="24" builtinId="53" customBuiltin="1"/>
    <cellStyle name="Good" xfId="25" builtinId="26" customBuiltin="1"/>
    <cellStyle name="Heading 1" xfId="26" builtinId="16" customBuiltin="1"/>
    <cellStyle name="Heading 2" xfId="27" builtinId="17" customBuiltin="1"/>
    <cellStyle name="Heading 3" xfId="28" builtinId="18" customBuiltin="1"/>
    <cellStyle name="Heading 4" xfId="29" builtinId="19" customBuiltin="1"/>
    <cellStyle name="Input" xfId="30" builtinId="20" customBuiltin="1"/>
    <cellStyle name="Linked Cell" xfId="31" builtinId="24" customBuiltin="1"/>
    <cellStyle name="Neutral" xfId="32" builtinId="28" customBuiltin="1"/>
    <cellStyle name="Normal" xfId="0" builtinId="0"/>
    <cellStyle name="Normal_ChiTietNM0304" xfId="38"/>
    <cellStyle name="Note" xfId="33" builtinId="10" customBuiltin="1"/>
    <cellStyle name="Output" xfId="34" builtinId="21" customBuiltin="1"/>
    <cellStyle name="Title" xfId="35" builtinId="15" customBuiltin="1"/>
    <cellStyle name="Total" xfId="36" builtinId="25" customBuiltin="1"/>
    <cellStyle name="Warning Text" xfId="37" builtinId="11"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6" tint="0.59996337778862885"/>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H535"/>
  <sheetViews>
    <sheetView zoomScale="70" zoomScaleNormal="70" workbookViewId="0">
      <pane ySplit="4" topLeftCell="A500" activePane="bottomLeft" state="frozen"/>
      <selection activeCell="L23" sqref="L23"/>
      <selection pane="bottomLeft" activeCell="L1" sqref="L1"/>
    </sheetView>
  </sheetViews>
  <sheetFormatPr defaultRowHeight="21" customHeight="1" x14ac:dyDescent="0.25"/>
  <cols>
    <col min="1" max="1" width="7.42578125" style="2" customWidth="1"/>
    <col min="2" max="2" width="6.140625" style="28" customWidth="1"/>
    <col min="3" max="3" width="26" style="2" customWidth="1"/>
    <col min="4" max="4" width="11" style="3" customWidth="1"/>
    <col min="5" max="5" width="5.140625" style="3" customWidth="1"/>
    <col min="6" max="6" width="5.5703125" style="2" customWidth="1"/>
    <col min="7" max="7" width="6.7109375" style="2" customWidth="1"/>
    <col min="8" max="8" width="8.5703125" style="3" customWidth="1"/>
    <col min="9" max="9" width="6.5703125" style="3" customWidth="1"/>
    <col min="10" max="10" width="6.42578125" style="5" customWidth="1"/>
    <col min="11" max="11" width="21.85546875" style="4" customWidth="1"/>
    <col min="12" max="12" width="14.140625" style="6" customWidth="1"/>
    <col min="13" max="13" width="7.28515625" style="2" customWidth="1"/>
    <col min="14" max="14" width="7.28515625" style="8" customWidth="1"/>
    <col min="15" max="15" width="7.28515625" style="2" customWidth="1"/>
    <col min="16" max="16" width="8.42578125" style="2" customWidth="1"/>
    <col min="17" max="17" width="6.28515625" style="2" customWidth="1"/>
    <col min="18" max="26" width="5.7109375" style="2" customWidth="1"/>
    <col min="27" max="27" width="9.42578125" style="2" customWidth="1"/>
    <col min="28" max="30" width="9.140625" style="2" hidden="1" customWidth="1"/>
    <col min="31" max="31" width="23.5703125" style="2" hidden="1" customWidth="1"/>
    <col min="32" max="32" width="9.140625" style="2" hidden="1" customWidth="1"/>
    <col min="33" max="33" width="20.7109375" style="2" hidden="1" customWidth="1"/>
    <col min="34" max="34" width="9.140625" style="2" hidden="1" customWidth="1"/>
    <col min="35" max="35" width="9.140625" style="2" customWidth="1"/>
    <col min="36" max="16384" width="9.140625" style="2"/>
  </cols>
  <sheetData>
    <row r="1" spans="1:34" s="4" customFormat="1" ht="21" customHeight="1" x14ac:dyDescent="0.25">
      <c r="A1" s="4" t="s">
        <v>14</v>
      </c>
      <c r="B1" s="26"/>
      <c r="D1" s="5"/>
      <c r="E1" s="5"/>
      <c r="H1" s="5"/>
      <c r="I1" s="5"/>
      <c r="J1" s="5"/>
      <c r="L1" s="17" t="s">
        <v>916</v>
      </c>
      <c r="N1" s="59"/>
    </row>
    <row r="2" spans="1:34" ht="21" customHeight="1" x14ac:dyDescent="0.25">
      <c r="A2" s="160" t="s">
        <v>38</v>
      </c>
      <c r="B2" s="160"/>
      <c r="C2" s="160"/>
      <c r="D2" s="160"/>
      <c r="E2" s="160"/>
      <c r="F2" s="160"/>
      <c r="G2" s="160"/>
      <c r="H2" s="160"/>
      <c r="I2" s="160"/>
      <c r="J2" s="160"/>
      <c r="K2" s="160"/>
      <c r="L2" s="160"/>
      <c r="M2" s="47"/>
      <c r="N2" s="47"/>
      <c r="O2" s="47"/>
    </row>
    <row r="3" spans="1:34" ht="20.25" customHeight="1" x14ac:dyDescent="0.25">
      <c r="A3" s="1"/>
      <c r="B3" s="1"/>
      <c r="C3" s="1"/>
      <c r="F3" s="1"/>
      <c r="G3" s="1"/>
      <c r="H3" s="1"/>
      <c r="I3" s="1"/>
      <c r="J3" s="1"/>
      <c r="K3" s="1"/>
      <c r="L3" s="7"/>
      <c r="M3" s="158"/>
      <c r="N3" s="49"/>
    </row>
    <row r="4" spans="1:34" s="42" customFormat="1" ht="28.5" x14ac:dyDescent="0.25">
      <c r="A4" s="40" t="s">
        <v>0</v>
      </c>
      <c r="B4" s="40" t="s">
        <v>13</v>
      </c>
      <c r="C4" s="40" t="s">
        <v>33</v>
      </c>
      <c r="D4" s="40" t="s">
        <v>1</v>
      </c>
      <c r="E4" s="40" t="s">
        <v>2</v>
      </c>
      <c r="F4" s="40" t="s">
        <v>16</v>
      </c>
      <c r="G4" s="40" t="s">
        <v>3</v>
      </c>
      <c r="H4" s="40" t="s">
        <v>4</v>
      </c>
      <c r="I4" s="40" t="s">
        <v>5</v>
      </c>
      <c r="J4" s="125" t="s">
        <v>6</v>
      </c>
      <c r="K4" s="48" t="s">
        <v>59</v>
      </c>
      <c r="L4" s="40" t="s">
        <v>30</v>
      </c>
      <c r="M4" s="50"/>
      <c r="N4" s="41"/>
      <c r="AB4" s="58" t="s">
        <v>57</v>
      </c>
      <c r="AC4" s="58"/>
      <c r="AD4" s="60" t="s">
        <v>56</v>
      </c>
      <c r="AE4" s="61"/>
      <c r="AF4" s="61"/>
      <c r="AG4" s="61"/>
      <c r="AH4" s="62"/>
    </row>
    <row r="5" spans="1:34" ht="21" customHeight="1" x14ac:dyDescent="0.25">
      <c r="A5" s="33">
        <v>1</v>
      </c>
      <c r="B5" s="67" t="s">
        <v>841</v>
      </c>
      <c r="C5" s="68" t="s">
        <v>373</v>
      </c>
      <c r="D5" s="69" t="s">
        <v>374</v>
      </c>
      <c r="E5" s="67" t="s">
        <v>10</v>
      </c>
      <c r="F5" s="39" t="s">
        <v>17</v>
      </c>
      <c r="G5" s="70">
        <v>6.6</v>
      </c>
      <c r="H5" s="71" t="s">
        <v>8</v>
      </c>
      <c r="I5" s="71" t="s">
        <v>9</v>
      </c>
      <c r="J5" s="119" t="s">
        <v>32</v>
      </c>
      <c r="K5" s="128"/>
      <c r="L5" s="33" t="s">
        <v>36</v>
      </c>
      <c r="N5" s="52"/>
      <c r="AB5" s="53" t="str">
        <f>C5&amp;F5</f>
        <v>Phạm Khải Đình11A1</v>
      </c>
      <c r="AC5" s="53">
        <f t="shared" ref="AC5:AC68" si="0">COUNTIF($AB$5:$AB$499,AB5)</f>
        <v>1</v>
      </c>
      <c r="AD5" s="57" t="str">
        <f t="shared" ref="AD5:AD67" si="1">RIGHT(C5,LEN(C5)-FIND("@",SUBSTITUTE(C5," ","@",LEN(C5)-LEN(SUBSTITUTE(C5," ","")))))</f>
        <v>Đình</v>
      </c>
      <c r="AE5" s="53" t="str">
        <f t="shared" ref="AE5:AE67" si="2">LEFT(C5,LEN(C5)-LEN(AD5)-1)</f>
        <v>Phạm Khải</v>
      </c>
      <c r="AF5" s="57" t="str">
        <f t="shared" ref="AF5" si="3">RIGHT(AE5,LEN(AE5)-FIND("@",SUBSTITUTE(AE5," ","@",LEN(AE5)-LEN(SUBSTITUTE(AE5," ","")))))</f>
        <v>Khải</v>
      </c>
      <c r="AG5" s="53" t="str">
        <f t="shared" ref="AG5:AG67" si="4">AF5&amp;" "&amp;AD5&amp;F5</f>
        <v>Khải Đình11A1</v>
      </c>
      <c r="AH5" s="53">
        <f t="shared" ref="AH5:AH68" si="5">COUNTIF($AG$5:$AG$499,AG5)</f>
        <v>1</v>
      </c>
    </row>
    <row r="6" spans="1:34" ht="21" customHeight="1" x14ac:dyDescent="0.25">
      <c r="A6" s="33">
        <v>2</v>
      </c>
      <c r="B6" s="67" t="s">
        <v>841</v>
      </c>
      <c r="C6" s="68" t="s">
        <v>375</v>
      </c>
      <c r="D6" s="69" t="s">
        <v>376</v>
      </c>
      <c r="E6" s="67" t="s">
        <v>7</v>
      </c>
      <c r="F6" s="39" t="s">
        <v>17</v>
      </c>
      <c r="G6" s="70">
        <v>7.6</v>
      </c>
      <c r="H6" s="71" t="s">
        <v>8</v>
      </c>
      <c r="I6" s="71" t="s">
        <v>9</v>
      </c>
      <c r="J6" s="118" t="s">
        <v>32</v>
      </c>
      <c r="K6" s="128"/>
      <c r="L6" s="33" t="s">
        <v>36</v>
      </c>
      <c r="N6" s="52"/>
      <c r="AB6" s="53" t="str">
        <f t="shared" ref="AB6:AB69" si="6">C6&amp;F6</f>
        <v>Trần Thị Mỹ Hằng11A1</v>
      </c>
      <c r="AC6" s="53">
        <f t="shared" si="0"/>
        <v>1</v>
      </c>
      <c r="AD6" s="57" t="str">
        <f t="shared" si="1"/>
        <v>Hằng</v>
      </c>
      <c r="AE6" s="53" t="str">
        <f t="shared" si="2"/>
        <v>Trần Thị Mỹ</v>
      </c>
      <c r="AF6" s="57" t="str">
        <f t="shared" ref="AF6:AF69" si="7">RIGHT(AE6,LEN(AE6)-FIND("@",SUBSTITUTE(AE6," ","@",LEN(AE6)-LEN(SUBSTITUTE(AE6," ","")))))</f>
        <v>Mỹ</v>
      </c>
      <c r="AG6" s="53" t="str">
        <f t="shared" si="4"/>
        <v>Mỹ Hằng11A1</v>
      </c>
      <c r="AH6" s="53">
        <f t="shared" si="5"/>
        <v>1</v>
      </c>
    </row>
    <row r="7" spans="1:34" ht="21" customHeight="1" x14ac:dyDescent="0.25">
      <c r="A7" s="33">
        <v>3</v>
      </c>
      <c r="B7" s="67" t="s">
        <v>841</v>
      </c>
      <c r="C7" s="68" t="s">
        <v>377</v>
      </c>
      <c r="D7" s="69" t="s">
        <v>274</v>
      </c>
      <c r="E7" s="67" t="s">
        <v>7</v>
      </c>
      <c r="F7" s="39" t="s">
        <v>17</v>
      </c>
      <c r="G7" s="70">
        <v>6.4</v>
      </c>
      <c r="H7" s="71" t="s">
        <v>31</v>
      </c>
      <c r="I7" s="71" t="s">
        <v>9</v>
      </c>
      <c r="J7" s="118"/>
      <c r="K7" s="129"/>
      <c r="L7" s="33" t="s">
        <v>36</v>
      </c>
      <c r="N7" s="52"/>
      <c r="AB7" s="53" t="str">
        <f t="shared" si="6"/>
        <v>Trần Gia Hân11A1</v>
      </c>
      <c r="AC7" s="53">
        <f t="shared" si="0"/>
        <v>1</v>
      </c>
      <c r="AD7" s="57" t="str">
        <f t="shared" si="1"/>
        <v>Hân</v>
      </c>
      <c r="AE7" s="53" t="str">
        <f t="shared" si="2"/>
        <v>Trần Gia</v>
      </c>
      <c r="AF7" s="57" t="str">
        <f t="shared" si="7"/>
        <v>Gia</v>
      </c>
      <c r="AG7" s="53" t="str">
        <f t="shared" si="4"/>
        <v>Gia Hân11A1</v>
      </c>
      <c r="AH7" s="53">
        <f t="shared" si="5"/>
        <v>1</v>
      </c>
    </row>
    <row r="8" spans="1:34" ht="21" customHeight="1" x14ac:dyDescent="0.25">
      <c r="A8" s="33">
        <v>4</v>
      </c>
      <c r="B8" s="67" t="s">
        <v>841</v>
      </c>
      <c r="C8" s="68" t="s">
        <v>378</v>
      </c>
      <c r="D8" s="69" t="s">
        <v>146</v>
      </c>
      <c r="E8" s="67" t="s">
        <v>10</v>
      </c>
      <c r="F8" s="39" t="s">
        <v>17</v>
      </c>
      <c r="G8" s="70">
        <v>6.5</v>
      </c>
      <c r="H8" s="71" t="s">
        <v>8</v>
      </c>
      <c r="I8" s="71" t="s">
        <v>9</v>
      </c>
      <c r="J8" s="118" t="s">
        <v>32</v>
      </c>
      <c r="K8" s="128"/>
      <c r="L8" s="33" t="s">
        <v>36</v>
      </c>
      <c r="N8" s="52"/>
      <c r="AB8" s="53" t="str">
        <f t="shared" si="6"/>
        <v>Đào Ngọc Hiền11A1</v>
      </c>
      <c r="AC8" s="53">
        <f t="shared" si="0"/>
        <v>1</v>
      </c>
      <c r="AD8" s="57" t="str">
        <f t="shared" si="1"/>
        <v>Hiền</v>
      </c>
      <c r="AE8" s="53" t="str">
        <f t="shared" si="2"/>
        <v>Đào Ngọc</v>
      </c>
      <c r="AF8" s="57" t="str">
        <f t="shared" si="7"/>
        <v>Ngọc</v>
      </c>
      <c r="AG8" s="53" t="str">
        <f t="shared" si="4"/>
        <v>Ngọc Hiền11A1</v>
      </c>
      <c r="AH8" s="53">
        <f t="shared" si="5"/>
        <v>1</v>
      </c>
    </row>
    <row r="9" spans="1:34" ht="21" customHeight="1" x14ac:dyDescent="0.25">
      <c r="A9" s="33">
        <v>5</v>
      </c>
      <c r="B9" s="67" t="s">
        <v>841</v>
      </c>
      <c r="C9" s="68" t="s">
        <v>379</v>
      </c>
      <c r="D9" s="69" t="s">
        <v>380</v>
      </c>
      <c r="E9" s="67" t="s">
        <v>10</v>
      </c>
      <c r="F9" s="39" t="s">
        <v>17</v>
      </c>
      <c r="G9" s="70">
        <v>6.3</v>
      </c>
      <c r="H9" s="71" t="s">
        <v>31</v>
      </c>
      <c r="I9" s="71" t="s">
        <v>8</v>
      </c>
      <c r="J9" s="118"/>
      <c r="K9" s="128"/>
      <c r="L9" s="33" t="s">
        <v>36</v>
      </c>
      <c r="N9" s="52"/>
      <c r="AB9" s="53" t="str">
        <f t="shared" si="6"/>
        <v>Vũ Minh Hùng11A1</v>
      </c>
      <c r="AC9" s="53">
        <f t="shared" si="0"/>
        <v>1</v>
      </c>
      <c r="AD9" s="57" t="str">
        <f t="shared" si="1"/>
        <v>Hùng</v>
      </c>
      <c r="AE9" s="53" t="str">
        <f t="shared" si="2"/>
        <v>Vũ Minh</v>
      </c>
      <c r="AF9" s="57" t="str">
        <f t="shared" si="7"/>
        <v>Minh</v>
      </c>
      <c r="AG9" s="53" t="str">
        <f t="shared" si="4"/>
        <v>Minh Hùng11A1</v>
      </c>
      <c r="AH9" s="53">
        <f t="shared" si="5"/>
        <v>1</v>
      </c>
    </row>
    <row r="10" spans="1:34" ht="21" customHeight="1" x14ac:dyDescent="0.25">
      <c r="A10" s="33">
        <v>6</v>
      </c>
      <c r="B10" s="67" t="s">
        <v>841</v>
      </c>
      <c r="C10" s="68" t="s">
        <v>381</v>
      </c>
      <c r="D10" s="69" t="s">
        <v>382</v>
      </c>
      <c r="E10" s="67" t="s">
        <v>10</v>
      </c>
      <c r="F10" s="39" t="s">
        <v>17</v>
      </c>
      <c r="G10" s="70">
        <v>7.2</v>
      </c>
      <c r="H10" s="71" t="s">
        <v>8</v>
      </c>
      <c r="I10" s="71" t="s">
        <v>9</v>
      </c>
      <c r="J10" s="118" t="s">
        <v>32</v>
      </c>
      <c r="K10" s="128"/>
      <c r="L10" s="33" t="s">
        <v>36</v>
      </c>
      <c r="N10" s="52"/>
      <c r="AB10" s="53" t="str">
        <f t="shared" si="6"/>
        <v>Vi Huỳnh Hưng11A1</v>
      </c>
      <c r="AC10" s="53">
        <f t="shared" si="0"/>
        <v>1</v>
      </c>
      <c r="AD10" s="57" t="str">
        <f t="shared" si="1"/>
        <v>Hưng</v>
      </c>
      <c r="AE10" s="53" t="str">
        <f t="shared" si="2"/>
        <v>Vi Huỳnh</v>
      </c>
      <c r="AF10" s="57" t="str">
        <f t="shared" si="7"/>
        <v>Huỳnh</v>
      </c>
      <c r="AG10" s="53" t="str">
        <f t="shared" si="4"/>
        <v>Huỳnh Hưng11A1</v>
      </c>
      <c r="AH10" s="53">
        <f t="shared" si="5"/>
        <v>1</v>
      </c>
    </row>
    <row r="11" spans="1:34" ht="21" customHeight="1" x14ac:dyDescent="0.25">
      <c r="A11" s="33">
        <v>7</v>
      </c>
      <c r="B11" s="67" t="s">
        <v>841</v>
      </c>
      <c r="C11" s="68" t="s">
        <v>383</v>
      </c>
      <c r="D11" s="69" t="s">
        <v>384</v>
      </c>
      <c r="E11" s="67" t="s">
        <v>10</v>
      </c>
      <c r="F11" s="39" t="s">
        <v>17</v>
      </c>
      <c r="G11" s="70">
        <v>5.3</v>
      </c>
      <c r="H11" s="71" t="s">
        <v>15</v>
      </c>
      <c r="I11" s="71" t="s">
        <v>31</v>
      </c>
      <c r="J11" s="118"/>
      <c r="K11" s="128"/>
      <c r="L11" s="33" t="s">
        <v>34</v>
      </c>
      <c r="N11" s="52"/>
      <c r="AB11" s="53" t="str">
        <f t="shared" si="6"/>
        <v>Hoàng Vĩnh Khang11A1</v>
      </c>
      <c r="AC11" s="53">
        <f t="shared" si="0"/>
        <v>1</v>
      </c>
      <c r="AD11" s="57" t="str">
        <f t="shared" si="1"/>
        <v>Khang</v>
      </c>
      <c r="AE11" s="53" t="str">
        <f t="shared" si="2"/>
        <v>Hoàng Vĩnh</v>
      </c>
      <c r="AF11" s="57" t="str">
        <f t="shared" si="7"/>
        <v>Vĩnh</v>
      </c>
      <c r="AG11" s="53" t="str">
        <f t="shared" si="4"/>
        <v>Vĩnh Khang11A1</v>
      </c>
      <c r="AH11" s="53">
        <f t="shared" si="5"/>
        <v>1</v>
      </c>
    </row>
    <row r="12" spans="1:34" ht="21" customHeight="1" x14ac:dyDescent="0.25">
      <c r="A12" s="33">
        <v>8</v>
      </c>
      <c r="B12" s="67" t="s">
        <v>841</v>
      </c>
      <c r="C12" s="68" t="s">
        <v>385</v>
      </c>
      <c r="D12" s="69" t="s">
        <v>386</v>
      </c>
      <c r="E12" s="67" t="s">
        <v>10</v>
      </c>
      <c r="F12" s="39" t="s">
        <v>17</v>
      </c>
      <c r="G12" s="70">
        <v>4.9000000000000004</v>
      </c>
      <c r="H12" s="71" t="s">
        <v>15</v>
      </c>
      <c r="I12" s="71" t="s">
        <v>8</v>
      </c>
      <c r="J12" s="118"/>
      <c r="K12" s="128"/>
      <c r="L12" s="33" t="s">
        <v>34</v>
      </c>
      <c r="N12" s="52"/>
      <c r="AB12" s="53" t="str">
        <f t="shared" si="6"/>
        <v>Nguyễn Tuấn Khang11A1</v>
      </c>
      <c r="AC12" s="53">
        <f t="shared" si="0"/>
        <v>1</v>
      </c>
      <c r="AD12" s="57" t="str">
        <f t="shared" si="1"/>
        <v>Khang</v>
      </c>
      <c r="AE12" s="53" t="str">
        <f t="shared" si="2"/>
        <v>Nguyễn Tuấn</v>
      </c>
      <c r="AF12" s="57" t="str">
        <f t="shared" si="7"/>
        <v>Tuấn</v>
      </c>
      <c r="AG12" s="53" t="str">
        <f t="shared" si="4"/>
        <v>Tuấn Khang11A1</v>
      </c>
      <c r="AH12" s="53">
        <f t="shared" si="5"/>
        <v>1</v>
      </c>
    </row>
    <row r="13" spans="1:34" ht="21" customHeight="1" x14ac:dyDescent="0.25">
      <c r="A13" s="33">
        <v>9</v>
      </c>
      <c r="B13" s="67" t="s">
        <v>841</v>
      </c>
      <c r="C13" s="68" t="s">
        <v>387</v>
      </c>
      <c r="D13" s="69" t="s">
        <v>388</v>
      </c>
      <c r="E13" s="67" t="s">
        <v>7</v>
      </c>
      <c r="F13" s="39" t="s">
        <v>17</v>
      </c>
      <c r="G13" s="70">
        <v>7.2</v>
      </c>
      <c r="H13" s="71" t="s">
        <v>8</v>
      </c>
      <c r="I13" s="71" t="s">
        <v>9</v>
      </c>
      <c r="J13" s="119" t="s">
        <v>32</v>
      </c>
      <c r="K13" s="129"/>
      <c r="L13" s="33" t="s">
        <v>36</v>
      </c>
      <c r="N13" s="52"/>
      <c r="AB13" s="53" t="str">
        <f t="shared" si="6"/>
        <v>Nguyễn Thị Lệ Khuyên11A1</v>
      </c>
      <c r="AC13" s="53">
        <f t="shared" si="0"/>
        <v>1</v>
      </c>
      <c r="AD13" s="57" t="str">
        <f t="shared" si="1"/>
        <v>Khuyên</v>
      </c>
      <c r="AE13" s="53" t="str">
        <f t="shared" si="2"/>
        <v>Nguyễn Thị Lệ</v>
      </c>
      <c r="AF13" s="57" t="str">
        <f t="shared" si="7"/>
        <v>Lệ</v>
      </c>
      <c r="AG13" s="53" t="str">
        <f t="shared" si="4"/>
        <v>Lệ Khuyên11A1</v>
      </c>
      <c r="AH13" s="53">
        <f t="shared" si="5"/>
        <v>1</v>
      </c>
    </row>
    <row r="14" spans="1:34" ht="21" customHeight="1" x14ac:dyDescent="0.25">
      <c r="A14" s="33">
        <v>10</v>
      </c>
      <c r="B14" s="67" t="s">
        <v>841</v>
      </c>
      <c r="C14" s="68" t="s">
        <v>42</v>
      </c>
      <c r="D14" s="69" t="s">
        <v>390</v>
      </c>
      <c r="E14" s="67" t="s">
        <v>10</v>
      </c>
      <c r="F14" s="39" t="s">
        <v>17</v>
      </c>
      <c r="G14" s="70">
        <v>6.7</v>
      </c>
      <c r="H14" s="71" t="s">
        <v>31</v>
      </c>
      <c r="I14" s="71" t="s">
        <v>9</v>
      </c>
      <c r="J14" s="118"/>
      <c r="K14" s="129"/>
      <c r="L14" s="33" t="s">
        <v>36</v>
      </c>
      <c r="N14" s="52"/>
      <c r="AB14" s="53" t="str">
        <f t="shared" si="6"/>
        <v>Nguyễn Hoàng Long11A1</v>
      </c>
      <c r="AC14" s="53">
        <f t="shared" si="0"/>
        <v>1</v>
      </c>
      <c r="AD14" s="57" t="str">
        <f t="shared" si="1"/>
        <v>Long</v>
      </c>
      <c r="AE14" s="53" t="str">
        <f t="shared" si="2"/>
        <v>Nguyễn Hoàng</v>
      </c>
      <c r="AF14" s="57" t="str">
        <f t="shared" si="7"/>
        <v>Hoàng</v>
      </c>
      <c r="AG14" s="53" t="str">
        <f t="shared" si="4"/>
        <v>Hoàng Long11A1</v>
      </c>
      <c r="AH14" s="53">
        <f t="shared" si="5"/>
        <v>1</v>
      </c>
    </row>
    <row r="15" spans="1:34" ht="21" customHeight="1" x14ac:dyDescent="0.25">
      <c r="A15" s="33">
        <v>11</v>
      </c>
      <c r="B15" s="67" t="s">
        <v>841</v>
      </c>
      <c r="C15" s="68" t="s">
        <v>439</v>
      </c>
      <c r="D15" s="69" t="s">
        <v>440</v>
      </c>
      <c r="E15" s="67" t="s">
        <v>7</v>
      </c>
      <c r="F15" s="39" t="s">
        <v>17</v>
      </c>
      <c r="G15" s="70">
        <v>6.3</v>
      </c>
      <c r="H15" s="71" t="s">
        <v>31</v>
      </c>
      <c r="I15" s="71" t="s">
        <v>9</v>
      </c>
      <c r="J15" s="118"/>
      <c r="K15" s="127"/>
      <c r="L15" s="33" t="s">
        <v>36</v>
      </c>
      <c r="N15" s="52"/>
      <c r="AB15" s="53" t="str">
        <f t="shared" si="6"/>
        <v>Đào Ngọc Mai11A1</v>
      </c>
      <c r="AC15" s="53">
        <f t="shared" si="0"/>
        <v>1</v>
      </c>
      <c r="AD15" s="57" t="str">
        <f t="shared" si="1"/>
        <v>Mai</v>
      </c>
      <c r="AE15" s="53" t="str">
        <f t="shared" si="2"/>
        <v>Đào Ngọc</v>
      </c>
      <c r="AF15" s="57" t="str">
        <f t="shared" si="7"/>
        <v>Ngọc</v>
      </c>
      <c r="AG15" s="53" t="str">
        <f t="shared" si="4"/>
        <v>Ngọc Mai11A1</v>
      </c>
      <c r="AH15" s="53">
        <f t="shared" si="5"/>
        <v>1</v>
      </c>
    </row>
    <row r="16" spans="1:34" ht="21" customHeight="1" x14ac:dyDescent="0.25">
      <c r="A16" s="33">
        <v>12</v>
      </c>
      <c r="B16" s="67" t="s">
        <v>841</v>
      </c>
      <c r="C16" s="68" t="s">
        <v>391</v>
      </c>
      <c r="D16" s="69" t="s">
        <v>365</v>
      </c>
      <c r="E16" s="67" t="s">
        <v>7</v>
      </c>
      <c r="F16" s="39" t="s">
        <v>17</v>
      </c>
      <c r="G16" s="70">
        <v>6.8</v>
      </c>
      <c r="H16" s="71" t="s">
        <v>8</v>
      </c>
      <c r="I16" s="71" t="s">
        <v>9</v>
      </c>
      <c r="J16" s="119" t="s">
        <v>32</v>
      </c>
      <c r="K16" s="129"/>
      <c r="L16" s="33" t="s">
        <v>36</v>
      </c>
      <c r="N16" s="52"/>
      <c r="AB16" s="53" t="str">
        <f t="shared" si="6"/>
        <v>Nguyễn Thị Như Mai11A1</v>
      </c>
      <c r="AC16" s="53">
        <f t="shared" si="0"/>
        <v>1</v>
      </c>
      <c r="AD16" s="57" t="str">
        <f t="shared" si="1"/>
        <v>Mai</v>
      </c>
      <c r="AE16" s="53" t="str">
        <f t="shared" si="2"/>
        <v>Nguyễn Thị Như</v>
      </c>
      <c r="AF16" s="57" t="str">
        <f t="shared" si="7"/>
        <v>Như</v>
      </c>
      <c r="AG16" s="53" t="str">
        <f t="shared" si="4"/>
        <v>Như Mai11A1</v>
      </c>
      <c r="AH16" s="53">
        <f t="shared" si="5"/>
        <v>1</v>
      </c>
    </row>
    <row r="17" spans="1:34" ht="21" customHeight="1" x14ac:dyDescent="0.25">
      <c r="A17" s="33">
        <v>13</v>
      </c>
      <c r="B17" s="67" t="s">
        <v>841</v>
      </c>
      <c r="C17" s="68" t="s">
        <v>392</v>
      </c>
      <c r="D17" s="69" t="s">
        <v>393</v>
      </c>
      <c r="E17" s="67" t="s">
        <v>7</v>
      </c>
      <c r="F17" s="39" t="s">
        <v>17</v>
      </c>
      <c r="G17" s="70">
        <v>6.9</v>
      </c>
      <c r="H17" s="71" t="s">
        <v>8</v>
      </c>
      <c r="I17" s="71" t="s">
        <v>9</v>
      </c>
      <c r="J17" s="118" t="s">
        <v>32</v>
      </c>
      <c r="K17" s="129"/>
      <c r="L17" s="33" t="s">
        <v>36</v>
      </c>
      <c r="N17" s="52"/>
      <c r="AB17" s="53" t="str">
        <f t="shared" si="6"/>
        <v>Lê Đoàn Kim My11A1</v>
      </c>
      <c r="AC17" s="53">
        <f t="shared" si="0"/>
        <v>1</v>
      </c>
      <c r="AD17" s="57" t="str">
        <f t="shared" si="1"/>
        <v>My</v>
      </c>
      <c r="AE17" s="53" t="str">
        <f t="shared" si="2"/>
        <v>Lê Đoàn Kim</v>
      </c>
      <c r="AF17" s="57" t="str">
        <f t="shared" si="7"/>
        <v>Kim</v>
      </c>
      <c r="AG17" s="53" t="str">
        <f t="shared" si="4"/>
        <v>Kim My11A1</v>
      </c>
      <c r="AH17" s="53">
        <f t="shared" si="5"/>
        <v>1</v>
      </c>
    </row>
    <row r="18" spans="1:34" ht="21" customHeight="1" x14ac:dyDescent="0.25">
      <c r="A18" s="33">
        <v>14</v>
      </c>
      <c r="B18" s="67" t="s">
        <v>841</v>
      </c>
      <c r="C18" s="68" t="s">
        <v>394</v>
      </c>
      <c r="D18" s="69" t="s">
        <v>53</v>
      </c>
      <c r="E18" s="67" t="s">
        <v>10</v>
      </c>
      <c r="F18" s="39" t="s">
        <v>17</v>
      </c>
      <c r="G18" s="70">
        <v>6.5</v>
      </c>
      <c r="H18" s="71" t="s">
        <v>8</v>
      </c>
      <c r="I18" s="71" t="s">
        <v>9</v>
      </c>
      <c r="J18" s="119" t="s">
        <v>32</v>
      </c>
      <c r="K18" s="129"/>
      <c r="L18" s="33" t="s">
        <v>36</v>
      </c>
      <c r="N18" s="52"/>
      <c r="AB18" s="53" t="str">
        <f t="shared" si="6"/>
        <v>Đào Hiếu Nghĩa11A1</v>
      </c>
      <c r="AC18" s="53">
        <f t="shared" si="0"/>
        <v>1</v>
      </c>
      <c r="AD18" s="57" t="str">
        <f t="shared" si="1"/>
        <v>Nghĩa</v>
      </c>
      <c r="AE18" s="53" t="str">
        <f t="shared" si="2"/>
        <v>Đào Hiếu</v>
      </c>
      <c r="AF18" s="57" t="str">
        <f t="shared" si="7"/>
        <v>Hiếu</v>
      </c>
      <c r="AG18" s="53" t="str">
        <f t="shared" si="4"/>
        <v>Hiếu Nghĩa11A1</v>
      </c>
      <c r="AH18" s="53">
        <f t="shared" si="5"/>
        <v>1</v>
      </c>
    </row>
    <row r="19" spans="1:34" ht="21" customHeight="1" x14ac:dyDescent="0.25">
      <c r="A19" s="33">
        <v>15</v>
      </c>
      <c r="B19" s="67" t="s">
        <v>841</v>
      </c>
      <c r="C19" s="68" t="s">
        <v>395</v>
      </c>
      <c r="D19" s="69" t="s">
        <v>396</v>
      </c>
      <c r="E19" s="67" t="s">
        <v>10</v>
      </c>
      <c r="F19" s="39" t="s">
        <v>17</v>
      </c>
      <c r="G19" s="70">
        <v>7</v>
      </c>
      <c r="H19" s="71" t="s">
        <v>8</v>
      </c>
      <c r="I19" s="71" t="s">
        <v>9</v>
      </c>
      <c r="J19" s="119" t="s">
        <v>32</v>
      </c>
      <c r="K19" s="130"/>
      <c r="L19" s="33" t="s">
        <v>36</v>
      </c>
      <c r="N19" s="52"/>
      <c r="AB19" s="53" t="str">
        <f t="shared" si="6"/>
        <v>Đào Minh Ngọc11A1</v>
      </c>
      <c r="AC19" s="53">
        <f t="shared" si="0"/>
        <v>1</v>
      </c>
      <c r="AD19" s="57" t="str">
        <f t="shared" si="1"/>
        <v>Ngọc</v>
      </c>
      <c r="AE19" s="53" t="str">
        <f t="shared" si="2"/>
        <v>Đào Minh</v>
      </c>
      <c r="AF19" s="57" t="str">
        <f t="shared" si="7"/>
        <v>Minh</v>
      </c>
      <c r="AG19" s="53" t="str">
        <f t="shared" si="4"/>
        <v>Minh Ngọc11A1</v>
      </c>
      <c r="AH19" s="53">
        <f t="shared" si="5"/>
        <v>1</v>
      </c>
    </row>
    <row r="20" spans="1:34" ht="21" customHeight="1" x14ac:dyDescent="0.25">
      <c r="A20" s="33">
        <v>16</v>
      </c>
      <c r="B20" s="67" t="s">
        <v>841</v>
      </c>
      <c r="C20" s="68" t="s">
        <v>397</v>
      </c>
      <c r="D20" s="69" t="s">
        <v>398</v>
      </c>
      <c r="E20" s="67" t="s">
        <v>7</v>
      </c>
      <c r="F20" s="39" t="s">
        <v>17</v>
      </c>
      <c r="G20" s="70">
        <v>7.2</v>
      </c>
      <c r="H20" s="71" t="s">
        <v>8</v>
      </c>
      <c r="I20" s="71" t="s">
        <v>9</v>
      </c>
      <c r="J20" s="119" t="s">
        <v>32</v>
      </c>
      <c r="K20" s="129"/>
      <c r="L20" s="33" t="s">
        <v>36</v>
      </c>
      <c r="N20" s="52"/>
      <c r="AB20" s="53" t="str">
        <f t="shared" si="6"/>
        <v>Đinh Huỳnh Thanh Nhã11A1</v>
      </c>
      <c r="AC20" s="53">
        <f t="shared" si="0"/>
        <v>1</v>
      </c>
      <c r="AD20" s="57" t="str">
        <f t="shared" si="1"/>
        <v>Nhã</v>
      </c>
      <c r="AE20" s="53" t="str">
        <f t="shared" si="2"/>
        <v>Đinh Huỳnh Thanh</v>
      </c>
      <c r="AF20" s="57" t="str">
        <f t="shared" si="7"/>
        <v>Thanh</v>
      </c>
      <c r="AG20" s="53" t="str">
        <f t="shared" si="4"/>
        <v>Thanh Nhã11A1</v>
      </c>
      <c r="AH20" s="53">
        <f t="shared" si="5"/>
        <v>1</v>
      </c>
    </row>
    <row r="21" spans="1:34" ht="21" customHeight="1" x14ac:dyDescent="0.25">
      <c r="A21" s="33">
        <v>17</v>
      </c>
      <c r="B21" s="67" t="s">
        <v>841</v>
      </c>
      <c r="C21" s="68" t="s">
        <v>399</v>
      </c>
      <c r="D21" s="69" t="s">
        <v>400</v>
      </c>
      <c r="E21" s="67" t="s">
        <v>10</v>
      </c>
      <c r="F21" s="39" t="s">
        <v>17</v>
      </c>
      <c r="G21" s="70">
        <v>7.8</v>
      </c>
      <c r="H21" s="71" t="s">
        <v>8</v>
      </c>
      <c r="I21" s="71" t="s">
        <v>9</v>
      </c>
      <c r="J21" s="118" t="s">
        <v>32</v>
      </c>
      <c r="K21" s="128"/>
      <c r="L21" s="33" t="s">
        <v>36</v>
      </c>
      <c r="N21" s="52"/>
      <c r="AB21" s="53" t="str">
        <f t="shared" si="6"/>
        <v>Hoàng Công Phúc11A1</v>
      </c>
      <c r="AC21" s="53">
        <f t="shared" si="0"/>
        <v>1</v>
      </c>
      <c r="AD21" s="57" t="str">
        <f t="shared" si="1"/>
        <v>Phúc</v>
      </c>
      <c r="AE21" s="53" t="str">
        <f t="shared" si="2"/>
        <v>Hoàng Công</v>
      </c>
      <c r="AF21" s="57" t="str">
        <f t="shared" si="7"/>
        <v>Công</v>
      </c>
      <c r="AG21" s="53" t="str">
        <f t="shared" si="4"/>
        <v>Công Phúc11A1</v>
      </c>
      <c r="AH21" s="53">
        <f t="shared" si="5"/>
        <v>1</v>
      </c>
    </row>
    <row r="22" spans="1:34" ht="21" customHeight="1" x14ac:dyDescent="0.25">
      <c r="A22" s="33">
        <v>18</v>
      </c>
      <c r="B22" s="67" t="s">
        <v>841</v>
      </c>
      <c r="C22" s="68" t="s">
        <v>401</v>
      </c>
      <c r="D22" s="69" t="s">
        <v>402</v>
      </c>
      <c r="E22" s="67" t="s">
        <v>10</v>
      </c>
      <c r="F22" s="39" t="s">
        <v>17</v>
      </c>
      <c r="G22" s="70">
        <v>7.6</v>
      </c>
      <c r="H22" s="71" t="s">
        <v>8</v>
      </c>
      <c r="I22" s="71" t="s">
        <v>9</v>
      </c>
      <c r="J22" s="119" t="s">
        <v>32</v>
      </c>
      <c r="K22" s="128"/>
      <c r="L22" s="33" t="s">
        <v>36</v>
      </c>
      <c r="N22" s="52"/>
      <c r="AB22" s="53" t="str">
        <f t="shared" si="6"/>
        <v>Lê Thiên Phúc11A1</v>
      </c>
      <c r="AC22" s="53">
        <f t="shared" si="0"/>
        <v>1</v>
      </c>
      <c r="AD22" s="57" t="str">
        <f t="shared" si="1"/>
        <v>Phúc</v>
      </c>
      <c r="AE22" s="53" t="str">
        <f t="shared" si="2"/>
        <v>Lê Thiên</v>
      </c>
      <c r="AF22" s="57" t="str">
        <f t="shared" si="7"/>
        <v>Thiên</v>
      </c>
      <c r="AG22" s="53" t="str">
        <f t="shared" si="4"/>
        <v>Thiên Phúc11A1</v>
      </c>
      <c r="AH22" s="53">
        <f t="shared" si="5"/>
        <v>1</v>
      </c>
    </row>
    <row r="23" spans="1:34" ht="21" customHeight="1" x14ac:dyDescent="0.25">
      <c r="A23" s="33">
        <v>19</v>
      </c>
      <c r="B23" s="67" t="s">
        <v>841</v>
      </c>
      <c r="C23" s="68" t="s">
        <v>403</v>
      </c>
      <c r="D23" s="69" t="s">
        <v>404</v>
      </c>
      <c r="E23" s="67" t="s">
        <v>10</v>
      </c>
      <c r="F23" s="39" t="s">
        <v>17</v>
      </c>
      <c r="G23" s="70">
        <v>6.9</v>
      </c>
      <c r="H23" s="71" t="s">
        <v>8</v>
      </c>
      <c r="I23" s="71" t="s">
        <v>9</v>
      </c>
      <c r="J23" s="119" t="s">
        <v>32</v>
      </c>
      <c r="K23" s="128"/>
      <c r="L23" s="33" t="s">
        <v>36</v>
      </c>
      <c r="N23" s="52"/>
      <c r="AB23" s="53" t="str">
        <f t="shared" si="6"/>
        <v>Trần Minh Phúc11A1</v>
      </c>
      <c r="AC23" s="53">
        <f t="shared" si="0"/>
        <v>1</v>
      </c>
      <c r="AD23" s="57" t="str">
        <f t="shared" si="1"/>
        <v>Phúc</v>
      </c>
      <c r="AE23" s="53" t="str">
        <f t="shared" si="2"/>
        <v>Trần Minh</v>
      </c>
      <c r="AF23" s="57" t="str">
        <f t="shared" si="7"/>
        <v>Minh</v>
      </c>
      <c r="AG23" s="53" t="str">
        <f t="shared" si="4"/>
        <v>Minh Phúc11A1</v>
      </c>
      <c r="AH23" s="53">
        <f t="shared" si="5"/>
        <v>1</v>
      </c>
    </row>
    <row r="24" spans="1:34" ht="21" customHeight="1" x14ac:dyDescent="0.25">
      <c r="A24" s="33">
        <v>20</v>
      </c>
      <c r="B24" s="67" t="s">
        <v>841</v>
      </c>
      <c r="C24" s="68" t="s">
        <v>405</v>
      </c>
      <c r="D24" s="69" t="s">
        <v>406</v>
      </c>
      <c r="E24" s="67" t="s">
        <v>10</v>
      </c>
      <c r="F24" s="39" t="s">
        <v>17</v>
      </c>
      <c r="G24" s="70">
        <v>6.2</v>
      </c>
      <c r="H24" s="71" t="s">
        <v>31</v>
      </c>
      <c r="I24" s="71" t="s">
        <v>9</v>
      </c>
      <c r="J24" s="119"/>
      <c r="K24" s="128"/>
      <c r="L24" s="33" t="s">
        <v>36</v>
      </c>
      <c r="N24" s="52"/>
      <c r="AB24" s="53" t="str">
        <f t="shared" si="6"/>
        <v>Nguyễn Hoàng Anh Quân11A1</v>
      </c>
      <c r="AC24" s="53">
        <f t="shared" si="0"/>
        <v>1</v>
      </c>
      <c r="AD24" s="57" t="str">
        <f t="shared" si="1"/>
        <v>Quân</v>
      </c>
      <c r="AE24" s="53" t="str">
        <f t="shared" si="2"/>
        <v>Nguyễn Hoàng Anh</v>
      </c>
      <c r="AF24" s="57" t="str">
        <f t="shared" si="7"/>
        <v>Anh</v>
      </c>
      <c r="AG24" s="53" t="str">
        <f t="shared" si="4"/>
        <v>Anh Quân11A1</v>
      </c>
      <c r="AH24" s="53">
        <f t="shared" si="5"/>
        <v>1</v>
      </c>
    </row>
    <row r="25" spans="1:34" ht="21" customHeight="1" x14ac:dyDescent="0.25">
      <c r="A25" s="33">
        <v>21</v>
      </c>
      <c r="B25" s="67" t="s">
        <v>841</v>
      </c>
      <c r="C25" s="68" t="s">
        <v>407</v>
      </c>
      <c r="D25" s="69" t="s">
        <v>408</v>
      </c>
      <c r="E25" s="67" t="s">
        <v>10</v>
      </c>
      <c r="F25" s="39" t="s">
        <v>17</v>
      </c>
      <c r="G25" s="70">
        <v>7.5</v>
      </c>
      <c r="H25" s="71" t="s">
        <v>8</v>
      </c>
      <c r="I25" s="71" t="s">
        <v>9</v>
      </c>
      <c r="J25" s="118" t="s">
        <v>32</v>
      </c>
      <c r="K25" s="129"/>
      <c r="L25" s="33" t="s">
        <v>36</v>
      </c>
      <c r="N25" s="52"/>
      <c r="AB25" s="53" t="str">
        <f t="shared" si="6"/>
        <v>Trần Phước Quý11A1</v>
      </c>
      <c r="AC25" s="53">
        <f t="shared" si="0"/>
        <v>1</v>
      </c>
      <c r="AD25" s="57" t="str">
        <f t="shared" si="1"/>
        <v>Quý</v>
      </c>
      <c r="AE25" s="53" t="str">
        <f t="shared" si="2"/>
        <v>Trần Phước</v>
      </c>
      <c r="AF25" s="57" t="str">
        <f t="shared" si="7"/>
        <v>Phước</v>
      </c>
      <c r="AG25" s="53" t="str">
        <f t="shared" si="4"/>
        <v>Phước Quý11A1</v>
      </c>
      <c r="AH25" s="53">
        <f t="shared" si="5"/>
        <v>1</v>
      </c>
    </row>
    <row r="26" spans="1:34" ht="21" customHeight="1" x14ac:dyDescent="0.25">
      <c r="A26" s="33">
        <v>22</v>
      </c>
      <c r="B26" s="67" t="s">
        <v>841</v>
      </c>
      <c r="C26" s="68" t="s">
        <v>409</v>
      </c>
      <c r="D26" s="69" t="s">
        <v>236</v>
      </c>
      <c r="E26" s="67" t="s">
        <v>7</v>
      </c>
      <c r="F26" s="39" t="s">
        <v>17</v>
      </c>
      <c r="G26" s="70">
        <v>7.6</v>
      </c>
      <c r="H26" s="71" t="s">
        <v>8</v>
      </c>
      <c r="I26" s="71" t="s">
        <v>9</v>
      </c>
      <c r="J26" s="118" t="s">
        <v>32</v>
      </c>
      <c r="K26" s="128"/>
      <c r="L26" s="33" t="s">
        <v>36</v>
      </c>
      <c r="N26" s="52"/>
      <c r="AB26" s="53" t="str">
        <f t="shared" si="6"/>
        <v>Lê Thùy Thảo Quyên11A1</v>
      </c>
      <c r="AC26" s="53">
        <f t="shared" si="0"/>
        <v>1</v>
      </c>
      <c r="AD26" s="57" t="str">
        <f t="shared" si="1"/>
        <v>Quyên</v>
      </c>
      <c r="AE26" s="53" t="str">
        <f t="shared" si="2"/>
        <v>Lê Thùy Thảo</v>
      </c>
      <c r="AF26" s="57" t="str">
        <f t="shared" si="7"/>
        <v>Thảo</v>
      </c>
      <c r="AG26" s="53" t="str">
        <f t="shared" si="4"/>
        <v>Thảo Quyên11A1</v>
      </c>
      <c r="AH26" s="53">
        <f t="shared" si="5"/>
        <v>1</v>
      </c>
    </row>
    <row r="27" spans="1:34" ht="21" customHeight="1" x14ac:dyDescent="0.25">
      <c r="A27" s="33">
        <v>23</v>
      </c>
      <c r="B27" s="67" t="s">
        <v>841</v>
      </c>
      <c r="C27" s="68" t="s">
        <v>410</v>
      </c>
      <c r="D27" s="69" t="s">
        <v>411</v>
      </c>
      <c r="E27" s="67" t="s">
        <v>7</v>
      </c>
      <c r="F27" s="39" t="s">
        <v>17</v>
      </c>
      <c r="G27" s="70">
        <v>8.1</v>
      </c>
      <c r="H27" s="71" t="s">
        <v>12</v>
      </c>
      <c r="I27" s="71" t="s">
        <v>9</v>
      </c>
      <c r="J27" s="118" t="s">
        <v>12</v>
      </c>
      <c r="K27" s="129"/>
      <c r="L27" s="33" t="s">
        <v>36</v>
      </c>
      <c r="N27" s="52"/>
      <c r="AB27" s="53" t="str">
        <f t="shared" si="6"/>
        <v>Lưu Vũ Quyên11A1</v>
      </c>
      <c r="AC27" s="53">
        <f t="shared" si="0"/>
        <v>1</v>
      </c>
      <c r="AD27" s="57" t="str">
        <f t="shared" si="1"/>
        <v>Quyên</v>
      </c>
      <c r="AE27" s="53" t="str">
        <f t="shared" si="2"/>
        <v>Lưu Vũ</v>
      </c>
      <c r="AF27" s="57" t="str">
        <f t="shared" si="7"/>
        <v>Vũ</v>
      </c>
      <c r="AG27" s="53" t="str">
        <f t="shared" si="4"/>
        <v>Vũ Quyên11A1</v>
      </c>
      <c r="AH27" s="53">
        <f t="shared" si="5"/>
        <v>1</v>
      </c>
    </row>
    <row r="28" spans="1:34" ht="21" customHeight="1" x14ac:dyDescent="0.25">
      <c r="A28" s="33">
        <v>24</v>
      </c>
      <c r="B28" s="67" t="s">
        <v>841</v>
      </c>
      <c r="C28" s="68" t="s">
        <v>412</v>
      </c>
      <c r="D28" s="69" t="s">
        <v>100</v>
      </c>
      <c r="E28" s="67" t="s">
        <v>7</v>
      </c>
      <c r="F28" s="39" t="s">
        <v>17</v>
      </c>
      <c r="G28" s="70">
        <v>6.6</v>
      </c>
      <c r="H28" s="71" t="s">
        <v>31</v>
      </c>
      <c r="I28" s="71" t="s">
        <v>9</v>
      </c>
      <c r="J28" s="118"/>
      <c r="K28" s="128"/>
      <c r="L28" s="33" t="s">
        <v>36</v>
      </c>
      <c r="N28" s="52"/>
      <c r="AB28" s="53" t="str">
        <f t="shared" si="6"/>
        <v>Tống Dương Quỳnh11A1</v>
      </c>
      <c r="AC28" s="53">
        <f t="shared" si="0"/>
        <v>1</v>
      </c>
      <c r="AD28" s="57" t="str">
        <f t="shared" si="1"/>
        <v>Quỳnh</v>
      </c>
      <c r="AE28" s="53" t="str">
        <f t="shared" si="2"/>
        <v>Tống Dương</v>
      </c>
      <c r="AF28" s="57" t="str">
        <f t="shared" si="7"/>
        <v>Dương</v>
      </c>
      <c r="AG28" s="53" t="str">
        <f t="shared" si="4"/>
        <v>Dương Quỳnh11A1</v>
      </c>
      <c r="AH28" s="53">
        <f t="shared" si="5"/>
        <v>1</v>
      </c>
    </row>
    <row r="29" spans="1:34" ht="21" customHeight="1" x14ac:dyDescent="0.25">
      <c r="A29" s="33">
        <v>25</v>
      </c>
      <c r="B29" s="67" t="s">
        <v>841</v>
      </c>
      <c r="C29" s="68" t="s">
        <v>413</v>
      </c>
      <c r="D29" s="69" t="s">
        <v>408</v>
      </c>
      <c r="E29" s="67" t="s">
        <v>10</v>
      </c>
      <c r="F29" s="39" t="s">
        <v>17</v>
      </c>
      <c r="G29" s="70">
        <v>6.2</v>
      </c>
      <c r="H29" s="71" t="s">
        <v>31</v>
      </c>
      <c r="I29" s="71" t="s">
        <v>9</v>
      </c>
      <c r="J29" s="119"/>
      <c r="K29" s="128"/>
      <c r="L29" s="33" t="s">
        <v>36</v>
      </c>
      <c r="N29" s="52"/>
      <c r="AB29" s="53" t="str">
        <f t="shared" si="6"/>
        <v>Hứa Phạm Hồng Thái11A1</v>
      </c>
      <c r="AC29" s="53">
        <f t="shared" si="0"/>
        <v>1</v>
      </c>
      <c r="AD29" s="57" t="str">
        <f t="shared" si="1"/>
        <v>Thái</v>
      </c>
      <c r="AE29" s="53" t="str">
        <f t="shared" si="2"/>
        <v>Hứa Phạm Hồng</v>
      </c>
      <c r="AF29" s="57" t="str">
        <f t="shared" si="7"/>
        <v>Hồng</v>
      </c>
      <c r="AG29" s="53" t="str">
        <f t="shared" si="4"/>
        <v>Hồng Thái11A1</v>
      </c>
      <c r="AH29" s="53">
        <f t="shared" si="5"/>
        <v>1</v>
      </c>
    </row>
    <row r="30" spans="1:34" ht="21" customHeight="1" x14ac:dyDescent="0.25">
      <c r="A30" s="33">
        <v>26</v>
      </c>
      <c r="B30" s="67" t="s">
        <v>841</v>
      </c>
      <c r="C30" s="68" t="s">
        <v>414</v>
      </c>
      <c r="D30" s="69" t="s">
        <v>415</v>
      </c>
      <c r="E30" s="67" t="s">
        <v>7</v>
      </c>
      <c r="F30" s="39" t="s">
        <v>17</v>
      </c>
      <c r="G30" s="70">
        <v>6.1</v>
      </c>
      <c r="H30" s="71" t="s">
        <v>31</v>
      </c>
      <c r="I30" s="71" t="s">
        <v>8</v>
      </c>
      <c r="J30" s="118"/>
      <c r="K30" s="129"/>
      <c r="L30" s="33" t="s">
        <v>36</v>
      </c>
      <c r="N30" s="52"/>
      <c r="AB30" s="53" t="str">
        <f t="shared" si="6"/>
        <v>Nguyễn Thị Ngọc Thiên11A1</v>
      </c>
      <c r="AC30" s="53">
        <f t="shared" si="0"/>
        <v>1</v>
      </c>
      <c r="AD30" s="57" t="str">
        <f t="shared" si="1"/>
        <v>Thiên</v>
      </c>
      <c r="AE30" s="53" t="str">
        <f t="shared" si="2"/>
        <v>Nguyễn Thị Ngọc</v>
      </c>
      <c r="AF30" s="57" t="str">
        <f t="shared" si="7"/>
        <v>Ngọc</v>
      </c>
      <c r="AG30" s="53" t="str">
        <f t="shared" si="4"/>
        <v>Ngọc Thiên11A1</v>
      </c>
      <c r="AH30" s="53">
        <f t="shared" si="5"/>
        <v>1</v>
      </c>
    </row>
    <row r="31" spans="1:34" ht="21" customHeight="1" x14ac:dyDescent="0.25">
      <c r="A31" s="33">
        <v>27</v>
      </c>
      <c r="B31" s="67" t="s">
        <v>841</v>
      </c>
      <c r="C31" s="68" t="s">
        <v>416</v>
      </c>
      <c r="D31" s="69" t="s">
        <v>417</v>
      </c>
      <c r="E31" s="67" t="s">
        <v>7</v>
      </c>
      <c r="F31" s="39" t="s">
        <v>17</v>
      </c>
      <c r="G31" s="70">
        <v>7.2</v>
      </c>
      <c r="H31" s="71" t="s">
        <v>31</v>
      </c>
      <c r="I31" s="71" t="s">
        <v>9</v>
      </c>
      <c r="J31" s="118"/>
      <c r="K31" s="128"/>
      <c r="L31" s="33" t="s">
        <v>36</v>
      </c>
      <c r="N31" s="52"/>
      <c r="AB31" s="53" t="str">
        <f t="shared" si="6"/>
        <v>Trần Thị Thanh Thủy11A1</v>
      </c>
      <c r="AC31" s="53">
        <f t="shared" si="0"/>
        <v>1</v>
      </c>
      <c r="AD31" s="57" t="str">
        <f t="shared" si="1"/>
        <v>Thủy</v>
      </c>
      <c r="AE31" s="53" t="str">
        <f t="shared" si="2"/>
        <v>Trần Thị Thanh</v>
      </c>
      <c r="AF31" s="57" t="str">
        <f t="shared" si="7"/>
        <v>Thanh</v>
      </c>
      <c r="AG31" s="53" t="str">
        <f t="shared" si="4"/>
        <v>Thanh Thủy11A1</v>
      </c>
      <c r="AH31" s="53">
        <f t="shared" si="5"/>
        <v>1</v>
      </c>
    </row>
    <row r="32" spans="1:34" ht="21" customHeight="1" x14ac:dyDescent="0.25">
      <c r="A32" s="33">
        <v>28</v>
      </c>
      <c r="B32" s="67" t="s">
        <v>841</v>
      </c>
      <c r="C32" s="68" t="s">
        <v>418</v>
      </c>
      <c r="D32" s="69" t="s">
        <v>406</v>
      </c>
      <c r="E32" s="67" t="s">
        <v>7</v>
      </c>
      <c r="F32" s="39" t="s">
        <v>17</v>
      </c>
      <c r="G32" s="70">
        <v>6.2</v>
      </c>
      <c r="H32" s="71" t="s">
        <v>31</v>
      </c>
      <c r="I32" s="71" t="s">
        <v>9</v>
      </c>
      <c r="J32" s="119"/>
      <c r="K32" s="128"/>
      <c r="L32" s="33" t="s">
        <v>36</v>
      </c>
      <c r="N32" s="52"/>
      <c r="AB32" s="53" t="str">
        <f t="shared" si="6"/>
        <v>Phạm Nguyễn Minh Thy11A1</v>
      </c>
      <c r="AC32" s="53">
        <f t="shared" si="0"/>
        <v>1</v>
      </c>
      <c r="AD32" s="57" t="str">
        <f t="shared" si="1"/>
        <v>Thy</v>
      </c>
      <c r="AE32" s="53" t="str">
        <f t="shared" si="2"/>
        <v>Phạm Nguyễn Minh</v>
      </c>
      <c r="AF32" s="57" t="str">
        <f t="shared" si="7"/>
        <v>Minh</v>
      </c>
      <c r="AG32" s="53" t="str">
        <f t="shared" si="4"/>
        <v>Minh Thy11A1</v>
      </c>
      <c r="AH32" s="53">
        <f t="shared" si="5"/>
        <v>1</v>
      </c>
    </row>
    <row r="33" spans="1:34" ht="21" customHeight="1" x14ac:dyDescent="0.25">
      <c r="A33" s="33">
        <v>29</v>
      </c>
      <c r="B33" s="67" t="s">
        <v>841</v>
      </c>
      <c r="C33" s="68" t="s">
        <v>419</v>
      </c>
      <c r="D33" s="69" t="s">
        <v>420</v>
      </c>
      <c r="E33" s="67" t="s">
        <v>10</v>
      </c>
      <c r="F33" s="39" t="s">
        <v>17</v>
      </c>
      <c r="G33" s="70">
        <v>5.5</v>
      </c>
      <c r="H33" s="71" t="s">
        <v>15</v>
      </c>
      <c r="I33" s="71" t="s">
        <v>8</v>
      </c>
      <c r="J33" s="118"/>
      <c r="K33" s="128"/>
      <c r="L33" s="33" t="s">
        <v>34</v>
      </c>
      <c r="N33" s="52"/>
      <c r="AB33" s="53" t="str">
        <f t="shared" si="6"/>
        <v>Phan Hoàng Tín11A1</v>
      </c>
      <c r="AC33" s="53">
        <f t="shared" si="0"/>
        <v>1</v>
      </c>
      <c r="AD33" s="57" t="str">
        <f t="shared" si="1"/>
        <v>Tín</v>
      </c>
      <c r="AE33" s="53" t="str">
        <f t="shared" si="2"/>
        <v>Phan Hoàng</v>
      </c>
      <c r="AF33" s="57" t="str">
        <f t="shared" si="7"/>
        <v>Hoàng</v>
      </c>
      <c r="AG33" s="53" t="str">
        <f t="shared" si="4"/>
        <v>Hoàng Tín11A1</v>
      </c>
      <c r="AH33" s="53">
        <f t="shared" si="5"/>
        <v>1</v>
      </c>
    </row>
    <row r="34" spans="1:34" ht="21" customHeight="1" x14ac:dyDescent="0.25">
      <c r="A34" s="33">
        <v>30</v>
      </c>
      <c r="B34" s="67" t="s">
        <v>841</v>
      </c>
      <c r="C34" s="68" t="s">
        <v>421</v>
      </c>
      <c r="D34" s="69" t="s">
        <v>292</v>
      </c>
      <c r="E34" s="67" t="s">
        <v>7</v>
      </c>
      <c r="F34" s="39" t="s">
        <v>17</v>
      </c>
      <c r="G34" s="70">
        <v>5.6</v>
      </c>
      <c r="H34" s="71" t="s">
        <v>31</v>
      </c>
      <c r="I34" s="71" t="s">
        <v>8</v>
      </c>
      <c r="J34" s="118"/>
      <c r="K34" s="129"/>
      <c r="L34" s="33" t="s">
        <v>36</v>
      </c>
      <c r="N34" s="52"/>
      <c r="AB34" s="53" t="str">
        <f t="shared" si="6"/>
        <v>Bùi Thị Thùy Trang11A1</v>
      </c>
      <c r="AC34" s="53">
        <f t="shared" si="0"/>
        <v>1</v>
      </c>
      <c r="AD34" s="57" t="str">
        <f t="shared" si="1"/>
        <v>Trang</v>
      </c>
      <c r="AE34" s="53" t="str">
        <f t="shared" si="2"/>
        <v>Bùi Thị Thùy</v>
      </c>
      <c r="AF34" s="57" t="str">
        <f t="shared" si="7"/>
        <v>Thùy</v>
      </c>
      <c r="AG34" s="53" t="str">
        <f t="shared" si="4"/>
        <v>Thùy Trang11A1</v>
      </c>
      <c r="AH34" s="53">
        <f t="shared" si="5"/>
        <v>2</v>
      </c>
    </row>
    <row r="35" spans="1:34" ht="21" customHeight="1" x14ac:dyDescent="0.25">
      <c r="A35" s="33">
        <v>31</v>
      </c>
      <c r="B35" s="67" t="s">
        <v>841</v>
      </c>
      <c r="C35" s="68" t="s">
        <v>422</v>
      </c>
      <c r="D35" s="69" t="s">
        <v>423</v>
      </c>
      <c r="E35" s="67" t="s">
        <v>7</v>
      </c>
      <c r="F35" s="39" t="s">
        <v>17</v>
      </c>
      <c r="G35" s="70">
        <v>7</v>
      </c>
      <c r="H35" s="71" t="s">
        <v>8</v>
      </c>
      <c r="I35" s="71" t="s">
        <v>9</v>
      </c>
      <c r="J35" s="119" t="s">
        <v>32</v>
      </c>
      <c r="K35" s="129"/>
      <c r="L35" s="33" t="s">
        <v>36</v>
      </c>
      <c r="N35" s="52"/>
      <c r="AB35" s="53" t="str">
        <f t="shared" si="6"/>
        <v>Tạ Thị Thùy Trang11A1</v>
      </c>
      <c r="AC35" s="53">
        <f t="shared" si="0"/>
        <v>1</v>
      </c>
      <c r="AD35" s="57" t="str">
        <f t="shared" si="1"/>
        <v>Trang</v>
      </c>
      <c r="AE35" s="53" t="str">
        <f t="shared" si="2"/>
        <v>Tạ Thị Thùy</v>
      </c>
      <c r="AF35" s="57" t="str">
        <f t="shared" si="7"/>
        <v>Thùy</v>
      </c>
      <c r="AG35" s="53" t="str">
        <f t="shared" si="4"/>
        <v>Thùy Trang11A1</v>
      </c>
      <c r="AH35" s="53">
        <f t="shared" si="5"/>
        <v>2</v>
      </c>
    </row>
    <row r="36" spans="1:34" ht="21" customHeight="1" x14ac:dyDescent="0.25">
      <c r="A36" s="33">
        <v>32</v>
      </c>
      <c r="B36" s="67" t="s">
        <v>841</v>
      </c>
      <c r="C36" s="68" t="s">
        <v>424</v>
      </c>
      <c r="D36" s="69" t="s">
        <v>417</v>
      </c>
      <c r="E36" s="67" t="s">
        <v>7</v>
      </c>
      <c r="F36" s="39" t="s">
        <v>17</v>
      </c>
      <c r="G36" s="70">
        <v>6.5</v>
      </c>
      <c r="H36" s="71" t="s">
        <v>8</v>
      </c>
      <c r="I36" s="71" t="s">
        <v>9</v>
      </c>
      <c r="J36" s="118" t="s">
        <v>32</v>
      </c>
      <c r="K36" s="129"/>
      <c r="L36" s="33" t="s">
        <v>36</v>
      </c>
      <c r="N36" s="52"/>
      <c r="AB36" s="53" t="str">
        <f t="shared" si="6"/>
        <v>Võ Đặng Hồng Trang11A1</v>
      </c>
      <c r="AC36" s="53">
        <f t="shared" si="0"/>
        <v>1</v>
      </c>
      <c r="AD36" s="57" t="str">
        <f t="shared" si="1"/>
        <v>Trang</v>
      </c>
      <c r="AE36" s="53" t="str">
        <f t="shared" si="2"/>
        <v>Võ Đặng Hồng</v>
      </c>
      <c r="AF36" s="57" t="str">
        <f t="shared" si="7"/>
        <v>Hồng</v>
      </c>
      <c r="AG36" s="53" t="str">
        <f t="shared" si="4"/>
        <v>Hồng Trang11A1</v>
      </c>
      <c r="AH36" s="53">
        <f t="shared" si="5"/>
        <v>1</v>
      </c>
    </row>
    <row r="37" spans="1:34" ht="21" customHeight="1" x14ac:dyDescent="0.25">
      <c r="A37" s="33">
        <v>33</v>
      </c>
      <c r="B37" s="67" t="s">
        <v>841</v>
      </c>
      <c r="C37" s="68" t="s">
        <v>425</v>
      </c>
      <c r="D37" s="69" t="s">
        <v>426</v>
      </c>
      <c r="E37" s="67" t="s">
        <v>7</v>
      </c>
      <c r="F37" s="39" t="s">
        <v>17</v>
      </c>
      <c r="G37" s="70">
        <v>7.3</v>
      </c>
      <c r="H37" s="71" t="s">
        <v>8</v>
      </c>
      <c r="I37" s="71" t="s">
        <v>9</v>
      </c>
      <c r="J37" s="118" t="s">
        <v>32</v>
      </c>
      <c r="K37" s="128"/>
      <c r="L37" s="33" t="s">
        <v>36</v>
      </c>
      <c r="N37" s="52"/>
      <c r="AB37" s="53" t="str">
        <f t="shared" si="6"/>
        <v>Phạm Hồng Trinh11A1</v>
      </c>
      <c r="AC37" s="53">
        <f t="shared" si="0"/>
        <v>1</v>
      </c>
      <c r="AD37" s="57" t="str">
        <f t="shared" si="1"/>
        <v>Trinh</v>
      </c>
      <c r="AE37" s="53" t="str">
        <f t="shared" si="2"/>
        <v>Phạm Hồng</v>
      </c>
      <c r="AF37" s="57" t="str">
        <f t="shared" si="7"/>
        <v>Hồng</v>
      </c>
      <c r="AG37" s="53" t="str">
        <f t="shared" si="4"/>
        <v>Hồng Trinh11A1</v>
      </c>
      <c r="AH37" s="53">
        <f t="shared" si="5"/>
        <v>1</v>
      </c>
    </row>
    <row r="38" spans="1:34" ht="21" customHeight="1" x14ac:dyDescent="0.25">
      <c r="A38" s="33">
        <v>34</v>
      </c>
      <c r="B38" s="67" t="s">
        <v>841</v>
      </c>
      <c r="C38" s="68" t="s">
        <v>427</v>
      </c>
      <c r="D38" s="69" t="s">
        <v>428</v>
      </c>
      <c r="E38" s="67" t="s">
        <v>7</v>
      </c>
      <c r="F38" s="39" t="s">
        <v>17</v>
      </c>
      <c r="G38" s="70">
        <v>6</v>
      </c>
      <c r="H38" s="71" t="s">
        <v>31</v>
      </c>
      <c r="I38" s="71" t="s">
        <v>9</v>
      </c>
      <c r="J38" s="119"/>
      <c r="K38" s="129"/>
      <c r="L38" s="33" t="s">
        <v>36</v>
      </c>
      <c r="N38" s="52"/>
      <c r="AB38" s="53" t="str">
        <f t="shared" si="6"/>
        <v>Huỳnh Thị Thanh Tuyền11A1</v>
      </c>
      <c r="AC38" s="53">
        <f t="shared" si="0"/>
        <v>1</v>
      </c>
      <c r="AD38" s="57" t="str">
        <f t="shared" si="1"/>
        <v>Tuyền</v>
      </c>
      <c r="AE38" s="53" t="str">
        <f t="shared" si="2"/>
        <v>Huỳnh Thị Thanh</v>
      </c>
      <c r="AF38" s="57" t="str">
        <f t="shared" si="7"/>
        <v>Thanh</v>
      </c>
      <c r="AG38" s="53" t="str">
        <f t="shared" si="4"/>
        <v>Thanh Tuyền11A1</v>
      </c>
      <c r="AH38" s="53">
        <f t="shared" si="5"/>
        <v>1</v>
      </c>
    </row>
    <row r="39" spans="1:34" ht="21" customHeight="1" x14ac:dyDescent="0.25">
      <c r="A39" s="33">
        <v>35</v>
      </c>
      <c r="B39" s="67" t="s">
        <v>841</v>
      </c>
      <c r="C39" s="68" t="s">
        <v>429</v>
      </c>
      <c r="D39" s="69" t="s">
        <v>430</v>
      </c>
      <c r="E39" s="67" t="s">
        <v>7</v>
      </c>
      <c r="F39" s="39" t="s">
        <v>17</v>
      </c>
      <c r="G39" s="70">
        <v>6.6</v>
      </c>
      <c r="H39" s="71" t="s">
        <v>31</v>
      </c>
      <c r="I39" s="71" t="s">
        <v>9</v>
      </c>
      <c r="J39" s="119"/>
      <c r="K39" s="128"/>
      <c r="L39" s="33" t="s">
        <v>36</v>
      </c>
      <c r="N39" s="52"/>
      <c r="AB39" s="53" t="str">
        <f t="shared" si="6"/>
        <v>Nguyễn Thị Hồng Vân11A1</v>
      </c>
      <c r="AC39" s="53">
        <f t="shared" si="0"/>
        <v>1</v>
      </c>
      <c r="AD39" s="57" t="str">
        <f t="shared" si="1"/>
        <v>Vân</v>
      </c>
      <c r="AE39" s="53" t="str">
        <f t="shared" si="2"/>
        <v>Nguyễn Thị Hồng</v>
      </c>
      <c r="AF39" s="57" t="str">
        <f t="shared" si="7"/>
        <v>Hồng</v>
      </c>
      <c r="AG39" s="53" t="str">
        <f t="shared" si="4"/>
        <v>Hồng Vân11A1</v>
      </c>
      <c r="AH39" s="53">
        <f t="shared" si="5"/>
        <v>1</v>
      </c>
    </row>
    <row r="40" spans="1:34" ht="21" customHeight="1" x14ac:dyDescent="0.25">
      <c r="A40" s="33">
        <v>36</v>
      </c>
      <c r="B40" s="67" t="s">
        <v>841</v>
      </c>
      <c r="C40" s="68" t="s">
        <v>431</v>
      </c>
      <c r="D40" s="69" t="s">
        <v>432</v>
      </c>
      <c r="E40" s="67" t="s">
        <v>7</v>
      </c>
      <c r="F40" s="39" t="s">
        <v>17</v>
      </c>
      <c r="G40" s="70">
        <v>6.2</v>
      </c>
      <c r="H40" s="71" t="s">
        <v>31</v>
      </c>
      <c r="I40" s="71" t="s">
        <v>9</v>
      </c>
      <c r="J40" s="118"/>
      <c r="K40" s="128"/>
      <c r="L40" s="33" t="s">
        <v>36</v>
      </c>
      <c r="N40" s="52"/>
      <c r="AB40" s="53" t="str">
        <f t="shared" si="6"/>
        <v>Nguyễn Thị Thanh Vân11A1</v>
      </c>
      <c r="AC40" s="53">
        <f t="shared" si="0"/>
        <v>1</v>
      </c>
      <c r="AD40" s="57" t="str">
        <f t="shared" si="1"/>
        <v>Vân</v>
      </c>
      <c r="AE40" s="53" t="str">
        <f t="shared" si="2"/>
        <v>Nguyễn Thị Thanh</v>
      </c>
      <c r="AF40" s="57" t="str">
        <f t="shared" si="7"/>
        <v>Thanh</v>
      </c>
      <c r="AG40" s="53" t="str">
        <f t="shared" si="4"/>
        <v>Thanh Vân11A1</v>
      </c>
      <c r="AH40" s="53">
        <f t="shared" si="5"/>
        <v>1</v>
      </c>
    </row>
    <row r="41" spans="1:34" ht="21" customHeight="1" x14ac:dyDescent="0.25">
      <c r="A41" s="33">
        <v>37</v>
      </c>
      <c r="B41" s="67" t="s">
        <v>841</v>
      </c>
      <c r="C41" s="68" t="s">
        <v>433</v>
      </c>
      <c r="D41" s="69" t="s">
        <v>221</v>
      </c>
      <c r="E41" s="67" t="s">
        <v>10</v>
      </c>
      <c r="F41" s="39" t="s">
        <v>17</v>
      </c>
      <c r="G41" s="70">
        <v>7.9</v>
      </c>
      <c r="H41" s="71" t="s">
        <v>8</v>
      </c>
      <c r="I41" s="71" t="s">
        <v>9</v>
      </c>
      <c r="J41" s="118" t="s">
        <v>32</v>
      </c>
      <c r="K41" s="129"/>
      <c r="L41" s="33" t="s">
        <v>36</v>
      </c>
      <c r="N41" s="52"/>
      <c r="AB41" s="53" t="str">
        <f t="shared" si="6"/>
        <v>Trần Quang Vinh11A1</v>
      </c>
      <c r="AC41" s="53">
        <f t="shared" si="0"/>
        <v>1</v>
      </c>
      <c r="AD41" s="57" t="str">
        <f t="shared" si="1"/>
        <v>Vinh</v>
      </c>
      <c r="AE41" s="53" t="str">
        <f t="shared" si="2"/>
        <v>Trần Quang</v>
      </c>
      <c r="AF41" s="57" t="str">
        <f t="shared" si="7"/>
        <v>Quang</v>
      </c>
      <c r="AG41" s="53" t="str">
        <f t="shared" si="4"/>
        <v>Quang Vinh11A1</v>
      </c>
      <c r="AH41" s="53">
        <f t="shared" si="5"/>
        <v>1</v>
      </c>
    </row>
    <row r="42" spans="1:34" ht="21" customHeight="1" x14ac:dyDescent="0.25">
      <c r="A42" s="33">
        <v>38</v>
      </c>
      <c r="B42" s="67" t="s">
        <v>841</v>
      </c>
      <c r="C42" s="68" t="s">
        <v>434</v>
      </c>
      <c r="D42" s="69" t="s">
        <v>435</v>
      </c>
      <c r="E42" s="67" t="s">
        <v>7</v>
      </c>
      <c r="F42" s="39" t="s">
        <v>17</v>
      </c>
      <c r="G42" s="70">
        <v>7.6</v>
      </c>
      <c r="H42" s="71" t="s">
        <v>8</v>
      </c>
      <c r="I42" s="71" t="s">
        <v>9</v>
      </c>
      <c r="J42" s="118" t="s">
        <v>32</v>
      </c>
      <c r="K42" s="128"/>
      <c r="L42" s="33" t="s">
        <v>36</v>
      </c>
      <c r="N42" s="52"/>
      <c r="AB42" s="53" t="str">
        <f t="shared" si="6"/>
        <v>Trần Võ Thị Thanh Xuân11A1</v>
      </c>
      <c r="AC42" s="53">
        <f t="shared" si="0"/>
        <v>1</v>
      </c>
      <c r="AD42" s="57" t="str">
        <f t="shared" si="1"/>
        <v>Xuân</v>
      </c>
      <c r="AE42" s="53" t="str">
        <f t="shared" si="2"/>
        <v>Trần Võ Thị Thanh</v>
      </c>
      <c r="AF42" s="57" t="str">
        <f t="shared" si="7"/>
        <v>Thanh</v>
      </c>
      <c r="AG42" s="53" t="str">
        <f t="shared" si="4"/>
        <v>Thanh Xuân11A1</v>
      </c>
      <c r="AH42" s="53">
        <f t="shared" si="5"/>
        <v>1</v>
      </c>
    </row>
    <row r="43" spans="1:34" ht="21" customHeight="1" x14ac:dyDescent="0.25">
      <c r="A43" s="33">
        <v>39</v>
      </c>
      <c r="B43" s="67" t="s">
        <v>841</v>
      </c>
      <c r="C43" s="68" t="s">
        <v>436</v>
      </c>
      <c r="D43" s="69" t="s">
        <v>437</v>
      </c>
      <c r="E43" s="67" t="s">
        <v>7</v>
      </c>
      <c r="F43" s="39" t="s">
        <v>17</v>
      </c>
      <c r="G43" s="70">
        <v>7.1</v>
      </c>
      <c r="H43" s="71" t="s">
        <v>8</v>
      </c>
      <c r="I43" s="71" t="s">
        <v>9</v>
      </c>
      <c r="J43" s="118" t="s">
        <v>32</v>
      </c>
      <c r="K43" s="129"/>
      <c r="L43" s="33" t="s">
        <v>36</v>
      </c>
      <c r="N43" s="52"/>
      <c r="AB43" s="53" t="str">
        <f t="shared" si="6"/>
        <v>Nguyễn Ngọc Như Ý11A1</v>
      </c>
      <c r="AC43" s="53">
        <f t="shared" si="0"/>
        <v>1</v>
      </c>
      <c r="AD43" s="57" t="str">
        <f t="shared" si="1"/>
        <v>Ý</v>
      </c>
      <c r="AE43" s="53" t="str">
        <f t="shared" si="2"/>
        <v>Nguyễn Ngọc Như</v>
      </c>
      <c r="AF43" s="57" t="str">
        <f t="shared" si="7"/>
        <v>Như</v>
      </c>
      <c r="AG43" s="53" t="str">
        <f t="shared" si="4"/>
        <v>Như Ý11A1</v>
      </c>
      <c r="AH43" s="53">
        <f t="shared" si="5"/>
        <v>1</v>
      </c>
    </row>
    <row r="44" spans="1:34" ht="21" customHeight="1" x14ac:dyDescent="0.25">
      <c r="A44" s="33">
        <v>40</v>
      </c>
      <c r="B44" s="67" t="s">
        <v>841</v>
      </c>
      <c r="C44" s="68" t="s">
        <v>438</v>
      </c>
      <c r="D44" s="69" t="s">
        <v>48</v>
      </c>
      <c r="E44" s="67" t="s">
        <v>7</v>
      </c>
      <c r="F44" s="39" t="s">
        <v>17</v>
      </c>
      <c r="G44" s="70">
        <v>5.4</v>
      </c>
      <c r="H44" s="71" t="s">
        <v>15</v>
      </c>
      <c r="I44" s="71" t="s">
        <v>8</v>
      </c>
      <c r="J44" s="119"/>
      <c r="K44" s="128"/>
      <c r="L44" s="33" t="s">
        <v>34</v>
      </c>
      <c r="N44" s="52"/>
      <c r="AB44" s="53" t="str">
        <f t="shared" si="6"/>
        <v>Vũ Hoàng Mỹ Ý11A1</v>
      </c>
      <c r="AC44" s="53">
        <f t="shared" si="0"/>
        <v>1</v>
      </c>
      <c r="AD44" s="57" t="str">
        <f t="shared" si="1"/>
        <v>Ý</v>
      </c>
      <c r="AE44" s="53" t="str">
        <f t="shared" si="2"/>
        <v>Vũ Hoàng Mỹ</v>
      </c>
      <c r="AF44" s="57" t="str">
        <f t="shared" si="7"/>
        <v>Mỹ</v>
      </c>
      <c r="AG44" s="53" t="str">
        <f t="shared" si="4"/>
        <v>Mỹ Ý11A1</v>
      </c>
      <c r="AH44" s="53">
        <f t="shared" si="5"/>
        <v>1</v>
      </c>
    </row>
    <row r="45" spans="1:34" ht="21" customHeight="1" x14ac:dyDescent="0.25">
      <c r="A45" s="33">
        <v>41</v>
      </c>
      <c r="B45" s="67" t="s">
        <v>839</v>
      </c>
      <c r="C45" s="68" t="s">
        <v>228</v>
      </c>
      <c r="D45" s="69" t="s">
        <v>229</v>
      </c>
      <c r="E45" s="67" t="s">
        <v>7</v>
      </c>
      <c r="F45" s="39" t="s">
        <v>26</v>
      </c>
      <c r="G45" s="70">
        <v>7.1</v>
      </c>
      <c r="H45" s="71" t="s">
        <v>8</v>
      </c>
      <c r="I45" s="71" t="s">
        <v>8</v>
      </c>
      <c r="J45" s="119" t="s">
        <v>32</v>
      </c>
      <c r="K45" s="128"/>
      <c r="L45" s="33" t="s">
        <v>36</v>
      </c>
      <c r="N45" s="52"/>
      <c r="AB45" s="53" t="str">
        <f t="shared" si="6"/>
        <v>Trần Thúy An11A10</v>
      </c>
      <c r="AC45" s="53">
        <f t="shared" si="0"/>
        <v>1</v>
      </c>
      <c r="AD45" s="57" t="str">
        <f t="shared" si="1"/>
        <v>An</v>
      </c>
      <c r="AE45" s="53" t="str">
        <f t="shared" si="2"/>
        <v>Trần Thúy</v>
      </c>
      <c r="AF45" s="57" t="str">
        <f t="shared" si="7"/>
        <v>Thúy</v>
      </c>
      <c r="AG45" s="53" t="str">
        <f t="shared" si="4"/>
        <v>Thúy An11A10</v>
      </c>
      <c r="AH45" s="53">
        <f t="shared" si="5"/>
        <v>1</v>
      </c>
    </row>
    <row r="46" spans="1:34" ht="21" customHeight="1" x14ac:dyDescent="0.25">
      <c r="A46" s="33">
        <v>42</v>
      </c>
      <c r="B46" s="67" t="s">
        <v>839</v>
      </c>
      <c r="C46" s="68" t="s">
        <v>230</v>
      </c>
      <c r="D46" s="69" t="s">
        <v>231</v>
      </c>
      <c r="E46" s="67" t="s">
        <v>7</v>
      </c>
      <c r="F46" s="39" t="s">
        <v>26</v>
      </c>
      <c r="G46" s="70">
        <v>7.5</v>
      </c>
      <c r="H46" s="71" t="s">
        <v>8</v>
      </c>
      <c r="I46" s="71" t="s">
        <v>9</v>
      </c>
      <c r="J46" s="118" t="s">
        <v>32</v>
      </c>
      <c r="K46" s="128"/>
      <c r="L46" s="33" t="s">
        <v>36</v>
      </c>
      <c r="N46" s="52"/>
      <c r="AB46" s="53" t="str">
        <f t="shared" si="6"/>
        <v>Đinh  Thị Ngọc Anh11A10</v>
      </c>
      <c r="AC46" s="53">
        <f t="shared" si="0"/>
        <v>1</v>
      </c>
      <c r="AD46" s="57" t="str">
        <f t="shared" si="1"/>
        <v>Anh</v>
      </c>
      <c r="AE46" s="53" t="str">
        <f t="shared" si="2"/>
        <v>Đinh  Thị Ngọc</v>
      </c>
      <c r="AF46" s="57" t="str">
        <f t="shared" si="7"/>
        <v>Ngọc</v>
      </c>
      <c r="AG46" s="53" t="str">
        <f t="shared" si="4"/>
        <v>Ngọc Anh11A10</v>
      </c>
      <c r="AH46" s="53">
        <f t="shared" si="5"/>
        <v>1</v>
      </c>
    </row>
    <row r="47" spans="1:34" ht="21" customHeight="1" x14ac:dyDescent="0.25">
      <c r="A47" s="33">
        <v>43</v>
      </c>
      <c r="B47" s="67" t="s">
        <v>839</v>
      </c>
      <c r="C47" s="68" t="s">
        <v>39</v>
      </c>
      <c r="D47" s="69" t="s">
        <v>196</v>
      </c>
      <c r="E47" s="67" t="s">
        <v>10</v>
      </c>
      <c r="F47" s="39" t="s">
        <v>26</v>
      </c>
      <c r="G47" s="70">
        <v>6.2</v>
      </c>
      <c r="H47" s="71" t="s">
        <v>31</v>
      </c>
      <c r="I47" s="71" t="s">
        <v>9</v>
      </c>
      <c r="J47" s="119"/>
      <c r="K47" s="128"/>
      <c r="L47" s="33" t="s">
        <v>36</v>
      </c>
      <c r="N47" s="52"/>
      <c r="AB47" s="53" t="str">
        <f t="shared" si="6"/>
        <v>Nguyễn Tuấn Anh11A10</v>
      </c>
      <c r="AC47" s="53">
        <f t="shared" si="0"/>
        <v>1</v>
      </c>
      <c r="AD47" s="57" t="str">
        <f t="shared" si="1"/>
        <v>Anh</v>
      </c>
      <c r="AE47" s="53" t="str">
        <f t="shared" si="2"/>
        <v>Nguyễn Tuấn</v>
      </c>
      <c r="AF47" s="57" t="str">
        <f t="shared" si="7"/>
        <v>Tuấn</v>
      </c>
      <c r="AG47" s="53" t="str">
        <f t="shared" si="4"/>
        <v>Tuấn Anh11A10</v>
      </c>
      <c r="AH47" s="53">
        <f t="shared" si="5"/>
        <v>1</v>
      </c>
    </row>
    <row r="48" spans="1:34" ht="18" customHeight="1" x14ac:dyDescent="0.25">
      <c r="A48" s="33">
        <v>44</v>
      </c>
      <c r="B48" s="67" t="s">
        <v>839</v>
      </c>
      <c r="C48" s="68" t="s">
        <v>232</v>
      </c>
      <c r="D48" s="69" t="s">
        <v>221</v>
      </c>
      <c r="E48" s="67" t="s">
        <v>7</v>
      </c>
      <c r="F48" s="39" t="s">
        <v>26</v>
      </c>
      <c r="G48" s="70">
        <v>8.1</v>
      </c>
      <c r="H48" s="71" t="s">
        <v>12</v>
      </c>
      <c r="I48" s="71" t="s">
        <v>9</v>
      </c>
      <c r="J48" s="118" t="s">
        <v>12</v>
      </c>
      <c r="K48" s="129"/>
      <c r="L48" s="33" t="s">
        <v>36</v>
      </c>
      <c r="N48" s="52"/>
      <c r="AB48" s="53" t="str">
        <f t="shared" si="6"/>
        <v>Nguyễn Minh Châu11A10</v>
      </c>
      <c r="AC48" s="53">
        <f t="shared" si="0"/>
        <v>1</v>
      </c>
      <c r="AD48" s="57" t="str">
        <f t="shared" si="1"/>
        <v>Châu</v>
      </c>
      <c r="AE48" s="53" t="str">
        <f t="shared" si="2"/>
        <v>Nguyễn Minh</v>
      </c>
      <c r="AF48" s="57" t="str">
        <f t="shared" si="7"/>
        <v>Minh</v>
      </c>
      <c r="AG48" s="53" t="str">
        <f t="shared" si="4"/>
        <v>Minh Châu11A10</v>
      </c>
      <c r="AH48" s="53">
        <f t="shared" si="5"/>
        <v>1</v>
      </c>
    </row>
    <row r="49" spans="1:34" ht="21" customHeight="1" x14ac:dyDescent="0.25">
      <c r="A49" s="33">
        <v>45</v>
      </c>
      <c r="B49" s="75" t="s">
        <v>839</v>
      </c>
      <c r="C49" s="72" t="s">
        <v>233</v>
      </c>
      <c r="D49" s="73" t="s">
        <v>234</v>
      </c>
      <c r="E49" s="74" t="s">
        <v>10</v>
      </c>
      <c r="F49" s="39" t="s">
        <v>26</v>
      </c>
      <c r="G49" s="76">
        <v>6.4</v>
      </c>
      <c r="H49" s="77" t="s">
        <v>31</v>
      </c>
      <c r="I49" s="77" t="s">
        <v>8</v>
      </c>
      <c r="J49" s="120"/>
      <c r="K49" s="129" t="s">
        <v>877</v>
      </c>
      <c r="L49" s="24" t="s">
        <v>36</v>
      </c>
      <c r="N49" s="52"/>
      <c r="AB49" s="53" t="str">
        <f t="shared" si="6"/>
        <v>Hoàng Ngọc Chính11A10</v>
      </c>
      <c r="AC49" s="53">
        <f t="shared" si="0"/>
        <v>1</v>
      </c>
      <c r="AD49" s="57" t="str">
        <f t="shared" si="1"/>
        <v>Chính</v>
      </c>
      <c r="AE49" s="53" t="str">
        <f t="shared" si="2"/>
        <v>Hoàng Ngọc</v>
      </c>
      <c r="AF49" s="57" t="str">
        <f t="shared" si="7"/>
        <v>Ngọc</v>
      </c>
      <c r="AG49" s="53" t="str">
        <f t="shared" si="4"/>
        <v>Ngọc Chính11A10</v>
      </c>
      <c r="AH49" s="53">
        <f t="shared" si="5"/>
        <v>1</v>
      </c>
    </row>
    <row r="50" spans="1:34" ht="21" customHeight="1" x14ac:dyDescent="0.25">
      <c r="A50" s="33">
        <v>46</v>
      </c>
      <c r="B50" s="67" t="s">
        <v>839</v>
      </c>
      <c r="C50" s="68" t="s">
        <v>235</v>
      </c>
      <c r="D50" s="69" t="s">
        <v>236</v>
      </c>
      <c r="E50" s="67" t="s">
        <v>10</v>
      </c>
      <c r="F50" s="39" t="s">
        <v>26</v>
      </c>
      <c r="G50" s="70">
        <v>7.3</v>
      </c>
      <c r="H50" s="71" t="s">
        <v>8</v>
      </c>
      <c r="I50" s="71" t="s">
        <v>9</v>
      </c>
      <c r="J50" s="118" t="s">
        <v>32</v>
      </c>
      <c r="K50" s="128"/>
      <c r="L50" s="33" t="s">
        <v>36</v>
      </c>
      <c r="N50" s="52"/>
      <c r="AB50" s="53" t="str">
        <f t="shared" si="6"/>
        <v>Lê Quốc Cường11A10</v>
      </c>
      <c r="AC50" s="53">
        <f t="shared" si="0"/>
        <v>1</v>
      </c>
      <c r="AD50" s="57" t="str">
        <f t="shared" si="1"/>
        <v>Cường</v>
      </c>
      <c r="AE50" s="53" t="str">
        <f t="shared" si="2"/>
        <v>Lê Quốc</v>
      </c>
      <c r="AF50" s="57" t="str">
        <f t="shared" si="7"/>
        <v>Quốc</v>
      </c>
      <c r="AG50" s="53" t="str">
        <f t="shared" si="4"/>
        <v>Quốc Cường11A10</v>
      </c>
      <c r="AH50" s="53">
        <f t="shared" si="5"/>
        <v>1</v>
      </c>
    </row>
    <row r="51" spans="1:34" ht="21" customHeight="1" x14ac:dyDescent="0.25">
      <c r="A51" s="33">
        <v>47</v>
      </c>
      <c r="B51" s="67" t="s">
        <v>839</v>
      </c>
      <c r="C51" s="68" t="s">
        <v>237</v>
      </c>
      <c r="D51" s="69" t="s">
        <v>238</v>
      </c>
      <c r="E51" s="67" t="s">
        <v>10</v>
      </c>
      <c r="F51" s="39" t="s">
        <v>26</v>
      </c>
      <c r="G51" s="70">
        <v>5.8</v>
      </c>
      <c r="H51" s="71" t="s">
        <v>31</v>
      </c>
      <c r="I51" s="71" t="s">
        <v>8</v>
      </c>
      <c r="J51" s="118"/>
      <c r="K51" s="128"/>
      <c r="L51" s="33" t="s">
        <v>36</v>
      </c>
      <c r="N51" s="52"/>
      <c r="AB51" s="53" t="str">
        <f t="shared" si="6"/>
        <v>Trần Nhật Duy11A10</v>
      </c>
      <c r="AC51" s="53">
        <f t="shared" si="0"/>
        <v>1</v>
      </c>
      <c r="AD51" s="57" t="str">
        <f t="shared" si="1"/>
        <v>Duy</v>
      </c>
      <c r="AE51" s="53" t="str">
        <f t="shared" si="2"/>
        <v>Trần Nhật</v>
      </c>
      <c r="AF51" s="57" t="str">
        <f t="shared" si="7"/>
        <v>Nhật</v>
      </c>
      <c r="AG51" s="53" t="str">
        <f t="shared" si="4"/>
        <v>Nhật Duy11A10</v>
      </c>
      <c r="AH51" s="53">
        <f t="shared" si="5"/>
        <v>1</v>
      </c>
    </row>
    <row r="52" spans="1:34" ht="21" customHeight="1" x14ac:dyDescent="0.25">
      <c r="A52" s="33">
        <v>48</v>
      </c>
      <c r="B52" s="67" t="s">
        <v>839</v>
      </c>
      <c r="C52" s="68" t="s">
        <v>239</v>
      </c>
      <c r="D52" s="69" t="s">
        <v>192</v>
      </c>
      <c r="E52" s="67" t="s">
        <v>7</v>
      </c>
      <c r="F52" s="39" t="s">
        <v>26</v>
      </c>
      <c r="G52" s="70">
        <v>7.4</v>
      </c>
      <c r="H52" s="71" t="s">
        <v>8</v>
      </c>
      <c r="I52" s="71" t="s">
        <v>9</v>
      </c>
      <c r="J52" s="119" t="s">
        <v>32</v>
      </c>
      <c r="K52" s="128"/>
      <c r="L52" s="33" t="s">
        <v>36</v>
      </c>
      <c r="N52" s="52"/>
      <c r="AB52" s="53" t="str">
        <f t="shared" si="6"/>
        <v>Nguyễn Thị Kim Duyên11A10</v>
      </c>
      <c r="AC52" s="53">
        <f t="shared" si="0"/>
        <v>1</v>
      </c>
      <c r="AD52" s="57" t="str">
        <f t="shared" si="1"/>
        <v>Duyên</v>
      </c>
      <c r="AE52" s="53" t="str">
        <f t="shared" si="2"/>
        <v>Nguyễn Thị Kim</v>
      </c>
      <c r="AF52" s="57" t="str">
        <f t="shared" si="7"/>
        <v>Kim</v>
      </c>
      <c r="AG52" s="53" t="str">
        <f t="shared" si="4"/>
        <v>Kim Duyên11A10</v>
      </c>
      <c r="AH52" s="53">
        <f t="shared" si="5"/>
        <v>1</v>
      </c>
    </row>
    <row r="53" spans="1:34" ht="21" customHeight="1" x14ac:dyDescent="0.25">
      <c r="A53" s="33">
        <v>49</v>
      </c>
      <c r="B53" s="67" t="s">
        <v>839</v>
      </c>
      <c r="C53" s="68" t="s">
        <v>240</v>
      </c>
      <c r="D53" s="69" t="s">
        <v>241</v>
      </c>
      <c r="E53" s="67" t="s">
        <v>7</v>
      </c>
      <c r="F53" s="39" t="s">
        <v>26</v>
      </c>
      <c r="G53" s="70">
        <v>6.8</v>
      </c>
      <c r="H53" s="71" t="s">
        <v>8</v>
      </c>
      <c r="I53" s="71" t="s">
        <v>9</v>
      </c>
      <c r="J53" s="119" t="s">
        <v>32</v>
      </c>
      <c r="K53" s="129"/>
      <c r="L53" s="33" t="s">
        <v>36</v>
      </c>
      <c r="N53" s="52"/>
      <c r="AB53" s="53" t="str">
        <f t="shared" si="6"/>
        <v>Phan Ánh Dương11A10</v>
      </c>
      <c r="AC53" s="53">
        <f t="shared" si="0"/>
        <v>1</v>
      </c>
      <c r="AD53" s="57" t="str">
        <f t="shared" si="1"/>
        <v>Dương</v>
      </c>
      <c r="AE53" s="53" t="str">
        <f t="shared" si="2"/>
        <v>Phan Ánh</v>
      </c>
      <c r="AF53" s="57" t="str">
        <f t="shared" si="7"/>
        <v>Ánh</v>
      </c>
      <c r="AG53" s="53" t="str">
        <f t="shared" si="4"/>
        <v>Ánh Dương11A10</v>
      </c>
      <c r="AH53" s="53">
        <f t="shared" si="5"/>
        <v>1</v>
      </c>
    </row>
    <row r="54" spans="1:34" ht="21" customHeight="1" x14ac:dyDescent="0.25">
      <c r="A54" s="33">
        <v>50</v>
      </c>
      <c r="B54" s="67" t="s">
        <v>839</v>
      </c>
      <c r="C54" s="68" t="s">
        <v>242</v>
      </c>
      <c r="D54" s="69" t="s">
        <v>243</v>
      </c>
      <c r="E54" s="67" t="s">
        <v>10</v>
      </c>
      <c r="F54" s="39" t="s">
        <v>26</v>
      </c>
      <c r="G54" s="70">
        <v>7.5</v>
      </c>
      <c r="H54" s="71" t="s">
        <v>8</v>
      </c>
      <c r="I54" s="71" t="s">
        <v>9</v>
      </c>
      <c r="J54" s="118" t="s">
        <v>32</v>
      </c>
      <c r="K54" s="128"/>
      <c r="L54" s="33" t="s">
        <v>36</v>
      </c>
      <c r="N54" s="52"/>
      <c r="AB54" s="53" t="str">
        <f t="shared" si="6"/>
        <v>Đồ Minh Đạt11A10</v>
      </c>
      <c r="AC54" s="53">
        <f t="shared" si="0"/>
        <v>1</v>
      </c>
      <c r="AD54" s="57" t="str">
        <f t="shared" si="1"/>
        <v>Đạt</v>
      </c>
      <c r="AE54" s="53" t="str">
        <f t="shared" si="2"/>
        <v>Đồ Minh</v>
      </c>
      <c r="AF54" s="57" t="str">
        <f t="shared" si="7"/>
        <v>Minh</v>
      </c>
      <c r="AG54" s="53" t="str">
        <f t="shared" si="4"/>
        <v>Minh Đạt11A10</v>
      </c>
      <c r="AH54" s="53">
        <f t="shared" si="5"/>
        <v>1</v>
      </c>
    </row>
    <row r="55" spans="1:34" ht="21" customHeight="1" x14ac:dyDescent="0.25">
      <c r="A55" s="33">
        <v>51</v>
      </c>
      <c r="B55" s="67" t="s">
        <v>839</v>
      </c>
      <c r="C55" s="68" t="s">
        <v>244</v>
      </c>
      <c r="D55" s="69" t="s">
        <v>245</v>
      </c>
      <c r="E55" s="67" t="s">
        <v>10</v>
      </c>
      <c r="F55" s="39" t="s">
        <v>26</v>
      </c>
      <c r="G55" s="70">
        <v>6.3</v>
      </c>
      <c r="H55" s="71" t="s">
        <v>31</v>
      </c>
      <c r="I55" s="71" t="s">
        <v>9</v>
      </c>
      <c r="J55" s="118"/>
      <c r="K55" s="127"/>
      <c r="L55" s="33" t="s">
        <v>36</v>
      </c>
      <c r="N55" s="52"/>
      <c r="AB55" s="53" t="str">
        <f t="shared" si="6"/>
        <v>Phạm Thanh Giàu11A10</v>
      </c>
      <c r="AC55" s="53">
        <f t="shared" si="0"/>
        <v>1</v>
      </c>
      <c r="AD55" s="57" t="str">
        <f t="shared" si="1"/>
        <v>Giàu</v>
      </c>
      <c r="AE55" s="53" t="str">
        <f t="shared" si="2"/>
        <v>Phạm Thanh</v>
      </c>
      <c r="AF55" s="57" t="str">
        <f t="shared" si="7"/>
        <v>Thanh</v>
      </c>
      <c r="AG55" s="53" t="str">
        <f t="shared" si="4"/>
        <v>Thanh Giàu11A10</v>
      </c>
      <c r="AH55" s="53">
        <f t="shared" si="5"/>
        <v>1</v>
      </c>
    </row>
    <row r="56" spans="1:34" ht="21" customHeight="1" x14ac:dyDescent="0.25">
      <c r="A56" s="33">
        <v>52</v>
      </c>
      <c r="B56" s="67" t="s">
        <v>839</v>
      </c>
      <c r="C56" s="68" t="s">
        <v>297</v>
      </c>
      <c r="D56" s="69" t="s">
        <v>298</v>
      </c>
      <c r="E56" s="67" t="s">
        <v>7</v>
      </c>
      <c r="F56" s="39" t="s">
        <v>26</v>
      </c>
      <c r="G56" s="70">
        <v>8</v>
      </c>
      <c r="H56" s="71" t="s">
        <v>12</v>
      </c>
      <c r="I56" s="71" t="s">
        <v>9</v>
      </c>
      <c r="J56" s="118" t="s">
        <v>12</v>
      </c>
      <c r="K56" s="129"/>
      <c r="L56" s="33" t="s">
        <v>36</v>
      </c>
      <c r="N56" s="52"/>
      <c r="AB56" s="53" t="str">
        <f t="shared" si="6"/>
        <v>Lê Thúy Hiền11A10</v>
      </c>
      <c r="AC56" s="53">
        <f t="shared" si="0"/>
        <v>1</v>
      </c>
      <c r="AD56" s="57" t="str">
        <f t="shared" si="1"/>
        <v>Hiền</v>
      </c>
      <c r="AE56" s="53" t="str">
        <f t="shared" si="2"/>
        <v>Lê Thúy</v>
      </c>
      <c r="AF56" s="57" t="str">
        <f t="shared" si="7"/>
        <v>Thúy</v>
      </c>
      <c r="AG56" s="53" t="str">
        <f t="shared" si="4"/>
        <v>Thúy Hiền11A10</v>
      </c>
      <c r="AH56" s="53">
        <f t="shared" si="5"/>
        <v>1</v>
      </c>
    </row>
    <row r="57" spans="1:34" ht="21" customHeight="1" x14ac:dyDescent="0.25">
      <c r="A57" s="33">
        <v>53</v>
      </c>
      <c r="B57" s="67" t="s">
        <v>839</v>
      </c>
      <c r="C57" s="68" t="s">
        <v>246</v>
      </c>
      <c r="D57" s="69" t="s">
        <v>247</v>
      </c>
      <c r="E57" s="67" t="s">
        <v>10</v>
      </c>
      <c r="F57" s="39" t="s">
        <v>26</v>
      </c>
      <c r="G57" s="70">
        <v>6.6</v>
      </c>
      <c r="H57" s="71" t="s">
        <v>31</v>
      </c>
      <c r="I57" s="71" t="s">
        <v>9</v>
      </c>
      <c r="J57" s="118"/>
      <c r="K57" s="129"/>
      <c r="L57" s="33" t="s">
        <v>36</v>
      </c>
      <c r="N57" s="52"/>
      <c r="AB57" s="53" t="str">
        <f t="shared" si="6"/>
        <v>Nguyễn Huỳnh Minh Hiếu11A10</v>
      </c>
      <c r="AC57" s="53">
        <f t="shared" si="0"/>
        <v>1</v>
      </c>
      <c r="AD57" s="57" t="str">
        <f t="shared" si="1"/>
        <v>Hiếu</v>
      </c>
      <c r="AE57" s="53" t="str">
        <f t="shared" si="2"/>
        <v>Nguyễn Huỳnh Minh</v>
      </c>
      <c r="AF57" s="57" t="str">
        <f t="shared" si="7"/>
        <v>Minh</v>
      </c>
      <c r="AG57" s="53" t="str">
        <f t="shared" si="4"/>
        <v>Minh Hiếu11A10</v>
      </c>
      <c r="AH57" s="53">
        <f t="shared" si="5"/>
        <v>1</v>
      </c>
    </row>
    <row r="58" spans="1:34" ht="21" customHeight="1" x14ac:dyDescent="0.25">
      <c r="A58" s="33">
        <v>54</v>
      </c>
      <c r="B58" s="67" t="s">
        <v>839</v>
      </c>
      <c r="C58" s="68" t="s">
        <v>248</v>
      </c>
      <c r="D58" s="69" t="s">
        <v>249</v>
      </c>
      <c r="E58" s="67" t="s">
        <v>10</v>
      </c>
      <c r="F58" s="39" t="s">
        <v>26</v>
      </c>
      <c r="G58" s="70">
        <v>6.8</v>
      </c>
      <c r="H58" s="71" t="s">
        <v>31</v>
      </c>
      <c r="I58" s="71" t="s">
        <v>9</v>
      </c>
      <c r="J58" s="118"/>
      <c r="K58" s="129"/>
      <c r="L58" s="33" t="s">
        <v>36</v>
      </c>
      <c r="N58" s="52"/>
      <c r="AB58" s="53" t="str">
        <f t="shared" si="6"/>
        <v>Trịnh Cao Minh Hoàng11A10</v>
      </c>
      <c r="AC58" s="53">
        <f t="shared" si="0"/>
        <v>1</v>
      </c>
      <c r="AD58" s="57" t="str">
        <f t="shared" si="1"/>
        <v>Hoàng</v>
      </c>
      <c r="AE58" s="53" t="str">
        <f t="shared" si="2"/>
        <v>Trịnh Cao Minh</v>
      </c>
      <c r="AF58" s="57" t="str">
        <f t="shared" si="7"/>
        <v>Minh</v>
      </c>
      <c r="AG58" s="53" t="str">
        <f t="shared" si="4"/>
        <v>Minh Hoàng11A10</v>
      </c>
      <c r="AH58" s="53">
        <f t="shared" si="5"/>
        <v>1</v>
      </c>
    </row>
    <row r="59" spans="1:34" ht="21" customHeight="1" x14ac:dyDescent="0.25">
      <c r="A59" s="33">
        <v>55</v>
      </c>
      <c r="B59" s="67" t="s">
        <v>839</v>
      </c>
      <c r="C59" s="68" t="s">
        <v>250</v>
      </c>
      <c r="D59" s="69" t="s">
        <v>251</v>
      </c>
      <c r="E59" s="67" t="s">
        <v>10</v>
      </c>
      <c r="F59" s="39" t="s">
        <v>26</v>
      </c>
      <c r="G59" s="70">
        <v>7.1</v>
      </c>
      <c r="H59" s="71" t="s">
        <v>8</v>
      </c>
      <c r="I59" s="71" t="s">
        <v>9</v>
      </c>
      <c r="J59" s="118" t="s">
        <v>32</v>
      </c>
      <c r="K59" s="128"/>
      <c r="L59" s="33" t="s">
        <v>36</v>
      </c>
      <c r="N59" s="52"/>
      <c r="AB59" s="53" t="str">
        <f t="shared" si="6"/>
        <v>Dương Ngô Hùng11A10</v>
      </c>
      <c r="AC59" s="53">
        <f t="shared" si="0"/>
        <v>1</v>
      </c>
      <c r="AD59" s="57" t="str">
        <f t="shared" si="1"/>
        <v>Hùng</v>
      </c>
      <c r="AE59" s="53" t="str">
        <f t="shared" si="2"/>
        <v>Dương Ngô</v>
      </c>
      <c r="AF59" s="57" t="str">
        <f t="shared" si="7"/>
        <v>Ngô</v>
      </c>
      <c r="AG59" s="53" t="str">
        <f t="shared" si="4"/>
        <v>Ngô Hùng11A10</v>
      </c>
      <c r="AH59" s="53">
        <f t="shared" si="5"/>
        <v>1</v>
      </c>
    </row>
    <row r="60" spans="1:34" ht="21" customHeight="1" x14ac:dyDescent="0.25">
      <c r="A60" s="33">
        <v>56</v>
      </c>
      <c r="B60" s="67" t="s">
        <v>839</v>
      </c>
      <c r="C60" s="68" t="s">
        <v>252</v>
      </c>
      <c r="D60" s="69" t="s">
        <v>253</v>
      </c>
      <c r="E60" s="67" t="s">
        <v>10</v>
      </c>
      <c r="F60" s="39" t="s">
        <v>26</v>
      </c>
      <c r="G60" s="70">
        <v>5.8</v>
      </c>
      <c r="H60" s="71" t="s">
        <v>15</v>
      </c>
      <c r="I60" s="71" t="s">
        <v>8</v>
      </c>
      <c r="J60" s="119"/>
      <c r="K60" s="128"/>
      <c r="L60" s="33" t="s">
        <v>34</v>
      </c>
      <c r="N60" s="52"/>
      <c r="AB60" s="53" t="str">
        <f t="shared" si="6"/>
        <v>Nguyễn Hữu Huy11A10</v>
      </c>
      <c r="AC60" s="53">
        <f t="shared" si="0"/>
        <v>1</v>
      </c>
      <c r="AD60" s="57" t="str">
        <f t="shared" si="1"/>
        <v>Huy</v>
      </c>
      <c r="AE60" s="53" t="str">
        <f t="shared" si="2"/>
        <v>Nguyễn Hữu</v>
      </c>
      <c r="AF60" s="57" t="str">
        <f t="shared" si="7"/>
        <v>Hữu</v>
      </c>
      <c r="AG60" s="53" t="str">
        <f t="shared" si="4"/>
        <v>Hữu Huy11A10</v>
      </c>
      <c r="AH60" s="53">
        <f t="shared" si="5"/>
        <v>1</v>
      </c>
    </row>
    <row r="61" spans="1:34" ht="21" customHeight="1" x14ac:dyDescent="0.25">
      <c r="A61" s="33">
        <v>57</v>
      </c>
      <c r="B61" s="67" t="s">
        <v>839</v>
      </c>
      <c r="C61" s="68" t="s">
        <v>254</v>
      </c>
      <c r="D61" s="69" t="s">
        <v>196</v>
      </c>
      <c r="E61" s="67" t="s">
        <v>10</v>
      </c>
      <c r="F61" s="39" t="s">
        <v>26</v>
      </c>
      <c r="G61" s="70">
        <v>7.5</v>
      </c>
      <c r="H61" s="71" t="s">
        <v>8</v>
      </c>
      <c r="I61" s="71" t="s">
        <v>9</v>
      </c>
      <c r="J61" s="118" t="s">
        <v>32</v>
      </c>
      <c r="K61" s="129"/>
      <c r="L61" s="33" t="s">
        <v>36</v>
      </c>
      <c r="N61" s="52"/>
      <c r="AB61" s="53" t="str">
        <f t="shared" si="6"/>
        <v>Trần Lê Huy11A10</v>
      </c>
      <c r="AC61" s="53">
        <f t="shared" si="0"/>
        <v>1</v>
      </c>
      <c r="AD61" s="57" t="str">
        <f t="shared" si="1"/>
        <v>Huy</v>
      </c>
      <c r="AE61" s="53" t="str">
        <f t="shared" si="2"/>
        <v>Trần Lê</v>
      </c>
      <c r="AF61" s="57" t="str">
        <f t="shared" si="7"/>
        <v>Lê</v>
      </c>
      <c r="AG61" s="53" t="str">
        <f t="shared" si="4"/>
        <v>Lê Huy11A10</v>
      </c>
      <c r="AH61" s="53">
        <f t="shared" si="5"/>
        <v>1</v>
      </c>
    </row>
    <row r="62" spans="1:34" ht="21" customHeight="1" x14ac:dyDescent="0.25">
      <c r="A62" s="33">
        <v>58</v>
      </c>
      <c r="B62" s="67" t="s">
        <v>839</v>
      </c>
      <c r="C62" s="68" t="s">
        <v>255</v>
      </c>
      <c r="D62" s="69" t="s">
        <v>62</v>
      </c>
      <c r="E62" s="67" t="s">
        <v>7</v>
      </c>
      <c r="F62" s="39" t="s">
        <v>26</v>
      </c>
      <c r="G62" s="70">
        <v>6.5</v>
      </c>
      <c r="H62" s="71" t="s">
        <v>31</v>
      </c>
      <c r="I62" s="71" t="s">
        <v>8</v>
      </c>
      <c r="J62" s="118"/>
      <c r="K62" s="128"/>
      <c r="L62" s="33" t="s">
        <v>36</v>
      </c>
      <c r="N62" s="52"/>
      <c r="AB62" s="53" t="str">
        <f t="shared" si="6"/>
        <v>Dương Mỹ Kim11A10</v>
      </c>
      <c r="AC62" s="53">
        <f t="shared" si="0"/>
        <v>1</v>
      </c>
      <c r="AD62" s="57" t="str">
        <f t="shared" si="1"/>
        <v>Kim</v>
      </c>
      <c r="AE62" s="53" t="str">
        <f t="shared" si="2"/>
        <v>Dương Mỹ</v>
      </c>
      <c r="AF62" s="57" t="str">
        <f t="shared" si="7"/>
        <v>Mỹ</v>
      </c>
      <c r="AG62" s="53" t="str">
        <f t="shared" si="4"/>
        <v>Mỹ Kim11A10</v>
      </c>
      <c r="AH62" s="53">
        <f t="shared" si="5"/>
        <v>1</v>
      </c>
    </row>
    <row r="63" spans="1:34" ht="21" customHeight="1" x14ac:dyDescent="0.25">
      <c r="A63" s="33">
        <v>59</v>
      </c>
      <c r="B63" s="67" t="s">
        <v>839</v>
      </c>
      <c r="C63" s="68" t="s">
        <v>256</v>
      </c>
      <c r="D63" s="69" t="s">
        <v>257</v>
      </c>
      <c r="E63" s="67" t="s">
        <v>10</v>
      </c>
      <c r="F63" s="39" t="s">
        <v>26</v>
      </c>
      <c r="G63" s="70">
        <v>6.3</v>
      </c>
      <c r="H63" s="71" t="s">
        <v>31</v>
      </c>
      <c r="I63" s="71" t="s">
        <v>9</v>
      </c>
      <c r="J63" s="118"/>
      <c r="K63" s="129"/>
      <c r="L63" s="33" t="s">
        <v>36</v>
      </c>
      <c r="N63" s="52"/>
      <c r="AB63" s="53" t="str">
        <f t="shared" si="6"/>
        <v>Trịnh Cao Lâm11A10</v>
      </c>
      <c r="AC63" s="53">
        <f t="shared" si="0"/>
        <v>1</v>
      </c>
      <c r="AD63" s="57" t="str">
        <f t="shared" si="1"/>
        <v>Lâm</v>
      </c>
      <c r="AE63" s="53" t="str">
        <f t="shared" si="2"/>
        <v>Trịnh Cao</v>
      </c>
      <c r="AF63" s="57" t="str">
        <f t="shared" si="7"/>
        <v>Cao</v>
      </c>
      <c r="AG63" s="53" t="str">
        <f t="shared" si="4"/>
        <v>Cao Lâm11A10</v>
      </c>
      <c r="AH63" s="53">
        <f t="shared" si="5"/>
        <v>1</v>
      </c>
    </row>
    <row r="64" spans="1:34" ht="21" customHeight="1" x14ac:dyDescent="0.25">
      <c r="A64" s="33">
        <v>60</v>
      </c>
      <c r="B64" s="67" t="s">
        <v>839</v>
      </c>
      <c r="C64" s="68" t="s">
        <v>258</v>
      </c>
      <c r="D64" s="69" t="s">
        <v>259</v>
      </c>
      <c r="E64" s="67" t="s">
        <v>7</v>
      </c>
      <c r="F64" s="39" t="s">
        <v>26</v>
      </c>
      <c r="G64" s="70">
        <v>7.3</v>
      </c>
      <c r="H64" s="71" t="s">
        <v>8</v>
      </c>
      <c r="I64" s="71" t="s">
        <v>8</v>
      </c>
      <c r="J64" s="118" t="s">
        <v>32</v>
      </c>
      <c r="K64" s="128"/>
      <c r="L64" s="33" t="s">
        <v>36</v>
      </c>
      <c r="N64" s="52"/>
      <c r="AB64" s="53" t="str">
        <f t="shared" si="6"/>
        <v>Nguyễn Hà Khánh Linh11A10</v>
      </c>
      <c r="AC64" s="53">
        <f t="shared" si="0"/>
        <v>1</v>
      </c>
      <c r="AD64" s="57" t="str">
        <f t="shared" si="1"/>
        <v>Linh</v>
      </c>
      <c r="AE64" s="53" t="str">
        <f t="shared" si="2"/>
        <v>Nguyễn Hà Khánh</v>
      </c>
      <c r="AF64" s="57" t="str">
        <f t="shared" si="7"/>
        <v>Khánh</v>
      </c>
      <c r="AG64" s="53" t="str">
        <f t="shared" si="4"/>
        <v>Khánh Linh11A10</v>
      </c>
      <c r="AH64" s="53">
        <f t="shared" si="5"/>
        <v>1</v>
      </c>
    </row>
    <row r="65" spans="1:34" ht="21" customHeight="1" x14ac:dyDescent="0.25">
      <c r="A65" s="33">
        <v>61</v>
      </c>
      <c r="B65" s="67" t="s">
        <v>839</v>
      </c>
      <c r="C65" s="68" t="s">
        <v>260</v>
      </c>
      <c r="D65" s="69" t="s">
        <v>261</v>
      </c>
      <c r="E65" s="67" t="s">
        <v>10</v>
      </c>
      <c r="F65" s="39" t="s">
        <v>26</v>
      </c>
      <c r="G65" s="70">
        <v>6.9</v>
      </c>
      <c r="H65" s="71" t="s">
        <v>31</v>
      </c>
      <c r="I65" s="71" t="s">
        <v>9</v>
      </c>
      <c r="J65" s="118"/>
      <c r="K65" s="128"/>
      <c r="L65" s="33" t="s">
        <v>36</v>
      </c>
      <c r="N65" s="52"/>
      <c r="AB65" s="53" t="str">
        <f t="shared" si="6"/>
        <v>Hoàng Văn Ngọc11A10</v>
      </c>
      <c r="AC65" s="53">
        <f t="shared" si="0"/>
        <v>1</v>
      </c>
      <c r="AD65" s="57" t="str">
        <f t="shared" si="1"/>
        <v>Ngọc</v>
      </c>
      <c r="AE65" s="53" t="str">
        <f t="shared" si="2"/>
        <v>Hoàng Văn</v>
      </c>
      <c r="AF65" s="57" t="str">
        <f t="shared" si="7"/>
        <v>Văn</v>
      </c>
      <c r="AG65" s="53" t="str">
        <f t="shared" si="4"/>
        <v>Văn Ngọc11A10</v>
      </c>
      <c r="AH65" s="53">
        <f t="shared" si="5"/>
        <v>1</v>
      </c>
    </row>
    <row r="66" spans="1:34" ht="21" customHeight="1" x14ac:dyDescent="0.25">
      <c r="A66" s="33">
        <v>62</v>
      </c>
      <c r="B66" s="67" t="s">
        <v>839</v>
      </c>
      <c r="C66" s="68" t="s">
        <v>262</v>
      </c>
      <c r="D66" s="69" t="s">
        <v>74</v>
      </c>
      <c r="E66" s="67" t="s">
        <v>7</v>
      </c>
      <c r="F66" s="39" t="s">
        <v>26</v>
      </c>
      <c r="G66" s="70">
        <v>7.3</v>
      </c>
      <c r="H66" s="71" t="s">
        <v>8</v>
      </c>
      <c r="I66" s="71" t="s">
        <v>9</v>
      </c>
      <c r="J66" s="118" t="s">
        <v>32</v>
      </c>
      <c r="K66" s="128"/>
      <c r="L66" s="33" t="s">
        <v>36</v>
      </c>
      <c r="N66" s="52"/>
      <c r="AB66" s="53" t="str">
        <f t="shared" si="6"/>
        <v>Nguyễn Thị Như Ngọc11A10</v>
      </c>
      <c r="AC66" s="53">
        <f t="shared" si="0"/>
        <v>1</v>
      </c>
      <c r="AD66" s="57" t="str">
        <f t="shared" si="1"/>
        <v>Ngọc</v>
      </c>
      <c r="AE66" s="53" t="str">
        <f t="shared" si="2"/>
        <v>Nguyễn Thị Như</v>
      </c>
      <c r="AF66" s="57" t="str">
        <f t="shared" si="7"/>
        <v>Như</v>
      </c>
      <c r="AG66" s="53" t="str">
        <f t="shared" si="4"/>
        <v>Như Ngọc11A10</v>
      </c>
      <c r="AH66" s="53">
        <f t="shared" si="5"/>
        <v>1</v>
      </c>
    </row>
    <row r="67" spans="1:34" ht="21" customHeight="1" x14ac:dyDescent="0.25">
      <c r="A67" s="33">
        <v>63</v>
      </c>
      <c r="B67" s="67" t="s">
        <v>839</v>
      </c>
      <c r="C67" s="68" t="s">
        <v>263</v>
      </c>
      <c r="D67" s="69" t="s">
        <v>264</v>
      </c>
      <c r="E67" s="67" t="s">
        <v>7</v>
      </c>
      <c r="F67" s="39" t="s">
        <v>26</v>
      </c>
      <c r="G67" s="70">
        <v>7</v>
      </c>
      <c r="H67" s="71" t="s">
        <v>8</v>
      </c>
      <c r="I67" s="71" t="s">
        <v>9</v>
      </c>
      <c r="J67" s="118" t="s">
        <v>32</v>
      </c>
      <c r="K67" s="129"/>
      <c r="L67" s="33" t="s">
        <v>36</v>
      </c>
      <c r="N67" s="52"/>
      <c r="AB67" s="53" t="str">
        <f t="shared" si="6"/>
        <v>Trần Huỳnh Yến Ngọc11A10</v>
      </c>
      <c r="AC67" s="53">
        <f t="shared" si="0"/>
        <v>1</v>
      </c>
      <c r="AD67" s="57" t="str">
        <f t="shared" si="1"/>
        <v>Ngọc</v>
      </c>
      <c r="AE67" s="53" t="str">
        <f t="shared" si="2"/>
        <v>Trần Huỳnh Yến</v>
      </c>
      <c r="AF67" s="57" t="str">
        <f t="shared" si="7"/>
        <v>Yến</v>
      </c>
      <c r="AG67" s="53" t="str">
        <f t="shared" si="4"/>
        <v>Yến Ngọc11A10</v>
      </c>
      <c r="AH67" s="53">
        <f t="shared" si="5"/>
        <v>1</v>
      </c>
    </row>
    <row r="68" spans="1:34" ht="21" customHeight="1" x14ac:dyDescent="0.25">
      <c r="A68" s="33">
        <v>64</v>
      </c>
      <c r="B68" s="67" t="s">
        <v>839</v>
      </c>
      <c r="C68" s="68" t="s">
        <v>265</v>
      </c>
      <c r="D68" s="69" t="s">
        <v>266</v>
      </c>
      <c r="E68" s="67" t="s">
        <v>7</v>
      </c>
      <c r="F68" s="39" t="s">
        <v>26</v>
      </c>
      <c r="G68" s="70">
        <v>7.6</v>
      </c>
      <c r="H68" s="71" t="s">
        <v>8</v>
      </c>
      <c r="I68" s="71" t="s">
        <v>9</v>
      </c>
      <c r="J68" s="118" t="s">
        <v>32</v>
      </c>
      <c r="K68" s="128"/>
      <c r="L68" s="33" t="s">
        <v>36</v>
      </c>
      <c r="N68" s="52"/>
      <c r="AB68" s="53" t="str">
        <f t="shared" si="6"/>
        <v>Phan Huyển Nhi11A10</v>
      </c>
      <c r="AC68" s="53">
        <f t="shared" si="0"/>
        <v>1</v>
      </c>
      <c r="AD68" s="57" t="str">
        <f t="shared" ref="AD68:AD131" si="8">RIGHT(C68,LEN(C68)-FIND("@",SUBSTITUTE(C68," ","@",LEN(C68)-LEN(SUBSTITUTE(C68," ","")))))</f>
        <v>Nhi</v>
      </c>
      <c r="AE68" s="53" t="str">
        <f t="shared" ref="AE68:AE131" si="9">LEFT(C68,LEN(C68)-LEN(AD68)-1)</f>
        <v>Phan Huyển</v>
      </c>
      <c r="AF68" s="57" t="str">
        <f t="shared" si="7"/>
        <v>Huyển</v>
      </c>
      <c r="AG68" s="53" t="str">
        <f t="shared" ref="AG68:AG131" si="10">AF68&amp;" "&amp;AD68&amp;F68</f>
        <v>Huyển Nhi11A10</v>
      </c>
      <c r="AH68" s="53">
        <f t="shared" si="5"/>
        <v>1</v>
      </c>
    </row>
    <row r="69" spans="1:34" ht="21" customHeight="1" x14ac:dyDescent="0.25">
      <c r="A69" s="33">
        <v>65</v>
      </c>
      <c r="B69" s="67" t="s">
        <v>839</v>
      </c>
      <c r="C69" s="68" t="s">
        <v>267</v>
      </c>
      <c r="D69" s="69" t="s">
        <v>268</v>
      </c>
      <c r="E69" s="67" t="s">
        <v>7</v>
      </c>
      <c r="F69" s="39" t="s">
        <v>26</v>
      </c>
      <c r="G69" s="70">
        <v>7.2</v>
      </c>
      <c r="H69" s="71" t="s">
        <v>8</v>
      </c>
      <c r="I69" s="71" t="s">
        <v>9</v>
      </c>
      <c r="J69" s="118" t="s">
        <v>32</v>
      </c>
      <c r="K69" s="127"/>
      <c r="L69" s="33" t="s">
        <v>36</v>
      </c>
      <c r="N69" s="52"/>
      <c r="AB69" s="53" t="str">
        <f t="shared" si="6"/>
        <v>Trần Thị Yến Nhi11A10</v>
      </c>
      <c r="AC69" s="53">
        <f t="shared" ref="AC69:AC132" si="11">COUNTIF($AB$5:$AB$499,AB69)</f>
        <v>1</v>
      </c>
      <c r="AD69" s="57" t="str">
        <f t="shared" si="8"/>
        <v>Nhi</v>
      </c>
      <c r="AE69" s="53" t="str">
        <f t="shared" si="9"/>
        <v>Trần Thị Yến</v>
      </c>
      <c r="AF69" s="57" t="str">
        <f t="shared" si="7"/>
        <v>Yến</v>
      </c>
      <c r="AG69" s="53" t="str">
        <f t="shared" si="10"/>
        <v>Yến Nhi11A10</v>
      </c>
      <c r="AH69" s="53">
        <f t="shared" ref="AH69:AH132" si="12">COUNTIF($AG$5:$AG$499,AG69)</f>
        <v>1</v>
      </c>
    </row>
    <row r="70" spans="1:34" ht="21" customHeight="1" x14ac:dyDescent="0.25">
      <c r="A70" s="33">
        <v>66</v>
      </c>
      <c r="B70" s="67" t="s">
        <v>839</v>
      </c>
      <c r="C70" s="68" t="s">
        <v>269</v>
      </c>
      <c r="D70" s="69" t="s">
        <v>270</v>
      </c>
      <c r="E70" s="67" t="s">
        <v>7</v>
      </c>
      <c r="F70" s="39" t="s">
        <v>26</v>
      </c>
      <c r="G70" s="70">
        <v>7.3</v>
      </c>
      <c r="H70" s="71" t="s">
        <v>8</v>
      </c>
      <c r="I70" s="71" t="s">
        <v>9</v>
      </c>
      <c r="J70" s="118" t="s">
        <v>32</v>
      </c>
      <c r="K70" s="129"/>
      <c r="L70" s="33" t="s">
        <v>36</v>
      </c>
      <c r="N70" s="52"/>
      <c r="AB70" s="53" t="str">
        <f t="shared" ref="AB70:AB133" si="13">C70&amp;F70</f>
        <v>Cao Thị Tường Oanh11A10</v>
      </c>
      <c r="AC70" s="53">
        <f t="shared" si="11"/>
        <v>1</v>
      </c>
      <c r="AD70" s="57" t="str">
        <f t="shared" si="8"/>
        <v>Oanh</v>
      </c>
      <c r="AE70" s="53" t="str">
        <f t="shared" si="9"/>
        <v>Cao Thị Tường</v>
      </c>
      <c r="AF70" s="57" t="str">
        <f t="shared" ref="AF70:AF133" si="14">RIGHT(AE70,LEN(AE70)-FIND("@",SUBSTITUTE(AE70," ","@",LEN(AE70)-LEN(SUBSTITUTE(AE70," ","")))))</f>
        <v>Tường</v>
      </c>
      <c r="AG70" s="53" t="str">
        <f t="shared" si="10"/>
        <v>Tường Oanh11A10</v>
      </c>
      <c r="AH70" s="53">
        <f t="shared" si="12"/>
        <v>1</v>
      </c>
    </row>
    <row r="71" spans="1:34" ht="21" customHeight="1" x14ac:dyDescent="0.25">
      <c r="A71" s="33">
        <v>67</v>
      </c>
      <c r="B71" s="67" t="s">
        <v>839</v>
      </c>
      <c r="C71" s="68" t="s">
        <v>271</v>
      </c>
      <c r="D71" s="69" t="s">
        <v>272</v>
      </c>
      <c r="E71" s="67" t="s">
        <v>10</v>
      </c>
      <c r="F71" s="39" t="s">
        <v>26</v>
      </c>
      <c r="G71" s="70">
        <v>7.4</v>
      </c>
      <c r="H71" s="71" t="s">
        <v>8</v>
      </c>
      <c r="I71" s="71" t="s">
        <v>9</v>
      </c>
      <c r="J71" s="118" t="s">
        <v>32</v>
      </c>
      <c r="K71" s="127"/>
      <c r="L71" s="33" t="s">
        <v>36</v>
      </c>
      <c r="N71" s="52"/>
      <c r="AB71" s="53" t="str">
        <f t="shared" si="13"/>
        <v>Trần Tấn Phát11A10</v>
      </c>
      <c r="AC71" s="53">
        <f t="shared" si="11"/>
        <v>1</v>
      </c>
      <c r="AD71" s="57" t="str">
        <f t="shared" si="8"/>
        <v>Phát</v>
      </c>
      <c r="AE71" s="53" t="str">
        <f t="shared" si="9"/>
        <v>Trần Tấn</v>
      </c>
      <c r="AF71" s="57" t="str">
        <f t="shared" si="14"/>
        <v>Tấn</v>
      </c>
      <c r="AG71" s="53" t="str">
        <f t="shared" si="10"/>
        <v>Tấn Phát11A10</v>
      </c>
      <c r="AH71" s="53">
        <f t="shared" si="12"/>
        <v>1</v>
      </c>
    </row>
    <row r="72" spans="1:34" ht="21" customHeight="1" x14ac:dyDescent="0.25">
      <c r="A72" s="33">
        <v>68</v>
      </c>
      <c r="B72" s="67" t="s">
        <v>839</v>
      </c>
      <c r="C72" s="68" t="s">
        <v>273</v>
      </c>
      <c r="D72" s="69" t="s">
        <v>274</v>
      </c>
      <c r="E72" s="67" t="s">
        <v>10</v>
      </c>
      <c r="F72" s="39" t="s">
        <v>26</v>
      </c>
      <c r="G72" s="70">
        <v>7.1</v>
      </c>
      <c r="H72" s="71" t="s">
        <v>8</v>
      </c>
      <c r="I72" s="71" t="s">
        <v>8</v>
      </c>
      <c r="J72" s="119" t="s">
        <v>32</v>
      </c>
      <c r="K72" s="129"/>
      <c r="L72" s="33" t="s">
        <v>36</v>
      </c>
      <c r="N72" s="52"/>
      <c r="AB72" s="53" t="str">
        <f t="shared" si="13"/>
        <v>Nguyễn Hoàng Phúc11A10</v>
      </c>
      <c r="AC72" s="53">
        <f t="shared" si="11"/>
        <v>1</v>
      </c>
      <c r="AD72" s="57" t="str">
        <f t="shared" si="8"/>
        <v>Phúc</v>
      </c>
      <c r="AE72" s="53" t="str">
        <f t="shared" si="9"/>
        <v>Nguyễn Hoàng</v>
      </c>
      <c r="AF72" s="57" t="str">
        <f t="shared" si="14"/>
        <v>Hoàng</v>
      </c>
      <c r="AG72" s="53" t="str">
        <f t="shared" si="10"/>
        <v>Hoàng Phúc11A10</v>
      </c>
      <c r="AH72" s="53">
        <f t="shared" si="12"/>
        <v>1</v>
      </c>
    </row>
    <row r="73" spans="1:34" ht="21" customHeight="1" x14ac:dyDescent="0.25">
      <c r="A73" s="33">
        <v>69</v>
      </c>
      <c r="B73" s="67" t="s">
        <v>839</v>
      </c>
      <c r="C73" s="68" t="s">
        <v>275</v>
      </c>
      <c r="D73" s="69" t="s">
        <v>247</v>
      </c>
      <c r="E73" s="67" t="s">
        <v>7</v>
      </c>
      <c r="F73" s="39" t="s">
        <v>26</v>
      </c>
      <c r="G73" s="70">
        <v>8.6</v>
      </c>
      <c r="H73" s="71" t="s">
        <v>12</v>
      </c>
      <c r="I73" s="71" t="s">
        <v>9</v>
      </c>
      <c r="J73" s="118" t="s">
        <v>12</v>
      </c>
      <c r="K73" s="128"/>
      <c r="L73" s="33" t="s">
        <v>36</v>
      </c>
      <c r="N73" s="52"/>
      <c r="AB73" s="53" t="str">
        <f t="shared" si="13"/>
        <v>Đặng Thị Thu Phương11A10</v>
      </c>
      <c r="AC73" s="53">
        <f t="shared" si="11"/>
        <v>1</v>
      </c>
      <c r="AD73" s="57" t="str">
        <f t="shared" si="8"/>
        <v>Phương</v>
      </c>
      <c r="AE73" s="53" t="str">
        <f t="shared" si="9"/>
        <v>Đặng Thị Thu</v>
      </c>
      <c r="AF73" s="57" t="str">
        <f t="shared" si="14"/>
        <v>Thu</v>
      </c>
      <c r="AG73" s="53" t="str">
        <f t="shared" si="10"/>
        <v>Thu Phương11A10</v>
      </c>
      <c r="AH73" s="53">
        <f t="shared" si="12"/>
        <v>1</v>
      </c>
    </row>
    <row r="74" spans="1:34" ht="21" customHeight="1" x14ac:dyDescent="0.25">
      <c r="A74" s="33">
        <v>70</v>
      </c>
      <c r="B74" s="67" t="s">
        <v>839</v>
      </c>
      <c r="C74" s="68" t="s">
        <v>276</v>
      </c>
      <c r="D74" s="69" t="s">
        <v>277</v>
      </c>
      <c r="E74" s="67" t="s">
        <v>10</v>
      </c>
      <c r="F74" s="39" t="s">
        <v>26</v>
      </c>
      <c r="G74" s="70">
        <v>7.6</v>
      </c>
      <c r="H74" s="71" t="s">
        <v>8</v>
      </c>
      <c r="I74" s="71" t="s">
        <v>9</v>
      </c>
      <c r="J74" s="119" t="s">
        <v>32</v>
      </c>
      <c r="K74" s="128"/>
      <c r="L74" s="33" t="s">
        <v>36</v>
      </c>
      <c r="N74" s="52"/>
      <c r="AB74" s="53" t="str">
        <f t="shared" si="13"/>
        <v>Phùng Nguyên Quang11A10</v>
      </c>
      <c r="AC74" s="53">
        <f t="shared" si="11"/>
        <v>1</v>
      </c>
      <c r="AD74" s="57" t="str">
        <f t="shared" si="8"/>
        <v>Quang</v>
      </c>
      <c r="AE74" s="53" t="str">
        <f t="shared" si="9"/>
        <v>Phùng Nguyên</v>
      </c>
      <c r="AF74" s="57" t="str">
        <f t="shared" si="14"/>
        <v>Nguyên</v>
      </c>
      <c r="AG74" s="53" t="str">
        <f t="shared" si="10"/>
        <v>Nguyên Quang11A10</v>
      </c>
      <c r="AH74" s="53">
        <f t="shared" si="12"/>
        <v>1</v>
      </c>
    </row>
    <row r="75" spans="1:34" ht="21" customHeight="1" x14ac:dyDescent="0.25">
      <c r="A75" s="33">
        <v>71</v>
      </c>
      <c r="B75" s="67" t="s">
        <v>839</v>
      </c>
      <c r="C75" s="68" t="s">
        <v>278</v>
      </c>
      <c r="D75" s="69" t="s">
        <v>279</v>
      </c>
      <c r="E75" s="67" t="s">
        <v>7</v>
      </c>
      <c r="F75" s="39" t="s">
        <v>26</v>
      </c>
      <c r="G75" s="70">
        <v>5.2</v>
      </c>
      <c r="H75" s="71" t="s">
        <v>31</v>
      </c>
      <c r="I75" s="71" t="s">
        <v>9</v>
      </c>
      <c r="J75" s="118"/>
      <c r="K75" s="128"/>
      <c r="L75" s="33" t="s">
        <v>36</v>
      </c>
      <c r="N75" s="52"/>
      <c r="AB75" s="53" t="str">
        <f t="shared" si="13"/>
        <v>Phạm Ngọc Diễm Quỳnh11A10</v>
      </c>
      <c r="AC75" s="53">
        <f t="shared" si="11"/>
        <v>1</v>
      </c>
      <c r="AD75" s="57" t="str">
        <f t="shared" si="8"/>
        <v>Quỳnh</v>
      </c>
      <c r="AE75" s="53" t="str">
        <f t="shared" si="9"/>
        <v>Phạm Ngọc Diễm</v>
      </c>
      <c r="AF75" s="57" t="str">
        <f t="shared" si="14"/>
        <v>Diễm</v>
      </c>
      <c r="AG75" s="53" t="str">
        <f t="shared" si="10"/>
        <v>Diễm Quỳnh11A10</v>
      </c>
      <c r="AH75" s="53">
        <f t="shared" si="12"/>
        <v>1</v>
      </c>
    </row>
    <row r="76" spans="1:34" ht="21" customHeight="1" x14ac:dyDescent="0.25">
      <c r="A76" s="33">
        <v>72</v>
      </c>
      <c r="B76" s="67" t="s">
        <v>839</v>
      </c>
      <c r="C76" s="68" t="s">
        <v>280</v>
      </c>
      <c r="D76" s="69" t="s">
        <v>213</v>
      </c>
      <c r="E76" s="67" t="s">
        <v>10</v>
      </c>
      <c r="F76" s="39" t="s">
        <v>26</v>
      </c>
      <c r="G76" s="70">
        <v>6.8</v>
      </c>
      <c r="H76" s="71" t="s">
        <v>31</v>
      </c>
      <c r="I76" s="71" t="s">
        <v>9</v>
      </c>
      <c r="J76" s="118"/>
      <c r="K76" s="128"/>
      <c r="L76" s="33" t="s">
        <v>36</v>
      </c>
      <c r="N76" s="52"/>
      <c r="AB76" s="53" t="str">
        <f t="shared" si="13"/>
        <v>Phạm Phú Sang11A10</v>
      </c>
      <c r="AC76" s="53">
        <f t="shared" si="11"/>
        <v>1</v>
      </c>
      <c r="AD76" s="57" t="str">
        <f t="shared" si="8"/>
        <v>Sang</v>
      </c>
      <c r="AE76" s="53" t="str">
        <f t="shared" si="9"/>
        <v>Phạm Phú</v>
      </c>
      <c r="AF76" s="57" t="str">
        <f t="shared" si="14"/>
        <v>Phú</v>
      </c>
      <c r="AG76" s="53" t="str">
        <f t="shared" si="10"/>
        <v>Phú Sang11A10</v>
      </c>
      <c r="AH76" s="53">
        <f t="shared" si="12"/>
        <v>1</v>
      </c>
    </row>
    <row r="77" spans="1:34" ht="21" customHeight="1" x14ac:dyDescent="0.25">
      <c r="A77" s="33">
        <v>73</v>
      </c>
      <c r="B77" s="67" t="s">
        <v>839</v>
      </c>
      <c r="C77" s="68" t="s">
        <v>281</v>
      </c>
      <c r="D77" s="69" t="s">
        <v>257</v>
      </c>
      <c r="E77" s="67" t="s">
        <v>7</v>
      </c>
      <c r="F77" s="39" t="s">
        <v>26</v>
      </c>
      <c r="G77" s="70">
        <v>8.1</v>
      </c>
      <c r="H77" s="71" t="s">
        <v>12</v>
      </c>
      <c r="I77" s="71" t="s">
        <v>9</v>
      </c>
      <c r="J77" s="118" t="s">
        <v>12</v>
      </c>
      <c r="K77" s="129"/>
      <c r="L77" s="33" t="s">
        <v>36</v>
      </c>
      <c r="N77" s="52"/>
      <c r="AB77" s="53" t="str">
        <f t="shared" si="13"/>
        <v>Nguyễn Đỗ Thanh Thảo11A10</v>
      </c>
      <c r="AC77" s="53">
        <f t="shared" si="11"/>
        <v>1</v>
      </c>
      <c r="AD77" s="57" t="str">
        <f t="shared" si="8"/>
        <v>Thảo</v>
      </c>
      <c r="AE77" s="53" t="str">
        <f t="shared" si="9"/>
        <v>Nguyễn Đỗ Thanh</v>
      </c>
      <c r="AF77" s="57" t="str">
        <f t="shared" si="14"/>
        <v>Thanh</v>
      </c>
      <c r="AG77" s="53" t="str">
        <f t="shared" si="10"/>
        <v>Thanh Thảo11A10</v>
      </c>
      <c r="AH77" s="53">
        <f t="shared" si="12"/>
        <v>1</v>
      </c>
    </row>
    <row r="78" spans="1:34" ht="21" customHeight="1" x14ac:dyDescent="0.25">
      <c r="A78" s="33">
        <v>74</v>
      </c>
      <c r="B78" s="67" t="s">
        <v>839</v>
      </c>
      <c r="C78" s="68" t="s">
        <v>284</v>
      </c>
      <c r="D78" s="69" t="s">
        <v>234</v>
      </c>
      <c r="E78" s="67" t="s">
        <v>7</v>
      </c>
      <c r="F78" s="39" t="s">
        <v>26</v>
      </c>
      <c r="G78" s="70">
        <v>8</v>
      </c>
      <c r="H78" s="71" t="s">
        <v>8</v>
      </c>
      <c r="I78" s="71" t="s">
        <v>9</v>
      </c>
      <c r="J78" s="118" t="s">
        <v>32</v>
      </c>
      <c r="K78" s="128"/>
      <c r="L78" s="33" t="s">
        <v>36</v>
      </c>
      <c r="N78" s="52"/>
      <c r="AB78" s="53" t="str">
        <f t="shared" si="13"/>
        <v>Trần Hoài Thương11A10</v>
      </c>
      <c r="AC78" s="53">
        <f t="shared" si="11"/>
        <v>1</v>
      </c>
      <c r="AD78" s="57" t="str">
        <f t="shared" si="8"/>
        <v>Thương</v>
      </c>
      <c r="AE78" s="53" t="str">
        <f t="shared" si="9"/>
        <v>Trần Hoài</v>
      </c>
      <c r="AF78" s="57" t="str">
        <f t="shared" si="14"/>
        <v>Hoài</v>
      </c>
      <c r="AG78" s="53" t="str">
        <f t="shared" si="10"/>
        <v>Hoài Thương11A10</v>
      </c>
      <c r="AH78" s="53">
        <f t="shared" si="12"/>
        <v>1</v>
      </c>
    </row>
    <row r="79" spans="1:34" ht="21" customHeight="1" x14ac:dyDescent="0.25">
      <c r="A79" s="33">
        <v>75</v>
      </c>
      <c r="B79" s="67" t="s">
        <v>839</v>
      </c>
      <c r="C79" s="68" t="s">
        <v>285</v>
      </c>
      <c r="D79" s="69" t="s">
        <v>286</v>
      </c>
      <c r="E79" s="67" t="s">
        <v>7</v>
      </c>
      <c r="F79" s="39" t="s">
        <v>26</v>
      </c>
      <c r="G79" s="70">
        <v>7.1</v>
      </c>
      <c r="H79" s="71" t="s">
        <v>8</v>
      </c>
      <c r="I79" s="71" t="s">
        <v>9</v>
      </c>
      <c r="J79" s="118" t="s">
        <v>32</v>
      </c>
      <c r="K79" s="129"/>
      <c r="L79" s="33" t="s">
        <v>36</v>
      </c>
      <c r="N79" s="52"/>
      <c r="AB79" s="53" t="str">
        <f t="shared" si="13"/>
        <v>Phạm Lê Kiều Thy11A10</v>
      </c>
      <c r="AC79" s="53">
        <f t="shared" si="11"/>
        <v>1</v>
      </c>
      <c r="AD79" s="57" t="str">
        <f t="shared" si="8"/>
        <v>Thy</v>
      </c>
      <c r="AE79" s="53" t="str">
        <f t="shared" si="9"/>
        <v>Phạm Lê Kiều</v>
      </c>
      <c r="AF79" s="57" t="str">
        <f t="shared" si="14"/>
        <v>Kiều</v>
      </c>
      <c r="AG79" s="53" t="str">
        <f t="shared" si="10"/>
        <v>Kiều Thy11A10</v>
      </c>
      <c r="AH79" s="53">
        <f t="shared" si="12"/>
        <v>1</v>
      </c>
    </row>
    <row r="80" spans="1:34" ht="21" customHeight="1" x14ac:dyDescent="0.25">
      <c r="A80" s="33">
        <v>76</v>
      </c>
      <c r="B80" s="67" t="s">
        <v>839</v>
      </c>
      <c r="C80" s="68" t="s">
        <v>287</v>
      </c>
      <c r="D80" s="69" t="s">
        <v>288</v>
      </c>
      <c r="E80" s="67" t="s">
        <v>7</v>
      </c>
      <c r="F80" s="39" t="s">
        <v>26</v>
      </c>
      <c r="G80" s="70">
        <v>8.6</v>
      </c>
      <c r="H80" s="71" t="s">
        <v>12</v>
      </c>
      <c r="I80" s="71" t="s">
        <v>9</v>
      </c>
      <c r="J80" s="118" t="s">
        <v>12</v>
      </c>
      <c r="K80" s="128"/>
      <c r="L80" s="33" t="s">
        <v>36</v>
      </c>
      <c r="N80" s="52"/>
      <c r="AB80" s="53" t="str">
        <f t="shared" si="13"/>
        <v>Nguyễn Thị Kim Trang11A10</v>
      </c>
      <c r="AC80" s="53">
        <f t="shared" si="11"/>
        <v>1</v>
      </c>
      <c r="AD80" s="57" t="str">
        <f t="shared" si="8"/>
        <v>Trang</v>
      </c>
      <c r="AE80" s="53" t="str">
        <f t="shared" si="9"/>
        <v>Nguyễn Thị Kim</v>
      </c>
      <c r="AF80" s="57" t="str">
        <f t="shared" si="14"/>
        <v>Kim</v>
      </c>
      <c r="AG80" s="53" t="str">
        <f t="shared" si="10"/>
        <v>Kim Trang11A10</v>
      </c>
      <c r="AH80" s="53">
        <f t="shared" si="12"/>
        <v>1</v>
      </c>
    </row>
    <row r="81" spans="1:34" ht="21" customHeight="1" x14ac:dyDescent="0.25">
      <c r="A81" s="33">
        <v>77</v>
      </c>
      <c r="B81" s="67" t="s">
        <v>839</v>
      </c>
      <c r="C81" s="68" t="s">
        <v>289</v>
      </c>
      <c r="D81" s="69" t="s">
        <v>187</v>
      </c>
      <c r="E81" s="67" t="s">
        <v>10</v>
      </c>
      <c r="F81" s="39" t="s">
        <v>26</v>
      </c>
      <c r="G81" s="70">
        <v>7.1</v>
      </c>
      <c r="H81" s="71" t="s">
        <v>8</v>
      </c>
      <c r="I81" s="71" t="s">
        <v>9</v>
      </c>
      <c r="J81" s="119" t="s">
        <v>32</v>
      </c>
      <c r="K81" s="129"/>
      <c r="L81" s="33" t="s">
        <v>36</v>
      </c>
      <c r="N81" s="52"/>
      <c r="AB81" s="53" t="str">
        <f t="shared" si="13"/>
        <v>Hoàng Bảo Quốc Trung11A10</v>
      </c>
      <c r="AC81" s="53">
        <f t="shared" si="11"/>
        <v>1</v>
      </c>
      <c r="AD81" s="57" t="str">
        <f t="shared" si="8"/>
        <v>Trung</v>
      </c>
      <c r="AE81" s="53" t="str">
        <f t="shared" si="9"/>
        <v>Hoàng Bảo Quốc</v>
      </c>
      <c r="AF81" s="57" t="str">
        <f t="shared" si="14"/>
        <v>Quốc</v>
      </c>
      <c r="AG81" s="53" t="str">
        <f t="shared" si="10"/>
        <v>Quốc Trung11A10</v>
      </c>
      <c r="AH81" s="53">
        <f t="shared" si="12"/>
        <v>1</v>
      </c>
    </row>
    <row r="82" spans="1:34" ht="21" customHeight="1" x14ac:dyDescent="0.25">
      <c r="A82" s="33">
        <v>78</v>
      </c>
      <c r="B82" s="67" t="s">
        <v>839</v>
      </c>
      <c r="C82" s="68" t="s">
        <v>290</v>
      </c>
      <c r="D82" s="69" t="s">
        <v>80</v>
      </c>
      <c r="E82" s="67" t="s">
        <v>10</v>
      </c>
      <c r="F82" s="39" t="s">
        <v>26</v>
      </c>
      <c r="G82" s="70">
        <v>6.5</v>
      </c>
      <c r="H82" s="71" t="s">
        <v>31</v>
      </c>
      <c r="I82" s="71" t="s">
        <v>8</v>
      </c>
      <c r="J82" s="118"/>
      <c r="K82" s="129" t="s">
        <v>876</v>
      </c>
      <c r="L82" s="33" t="s">
        <v>36</v>
      </c>
      <c r="N82" s="52"/>
      <c r="AB82" s="53" t="str">
        <f t="shared" si="13"/>
        <v>Trần Thái Tú11A10</v>
      </c>
      <c r="AC82" s="53">
        <f t="shared" si="11"/>
        <v>1</v>
      </c>
      <c r="AD82" s="57" t="str">
        <f t="shared" si="8"/>
        <v>Tú</v>
      </c>
      <c r="AE82" s="53" t="str">
        <f t="shared" si="9"/>
        <v>Trần Thái</v>
      </c>
      <c r="AF82" s="57" t="str">
        <f t="shared" si="14"/>
        <v>Thái</v>
      </c>
      <c r="AG82" s="53" t="str">
        <f t="shared" si="10"/>
        <v>Thái Tú11A10</v>
      </c>
      <c r="AH82" s="53">
        <f t="shared" si="12"/>
        <v>1</v>
      </c>
    </row>
    <row r="83" spans="1:34" ht="21" customHeight="1" x14ac:dyDescent="0.25">
      <c r="A83" s="33">
        <v>79</v>
      </c>
      <c r="B83" s="67" t="s">
        <v>839</v>
      </c>
      <c r="C83" s="68" t="s">
        <v>291</v>
      </c>
      <c r="D83" s="69" t="s">
        <v>292</v>
      </c>
      <c r="E83" s="67" t="s">
        <v>10</v>
      </c>
      <c r="F83" s="39" t="s">
        <v>26</v>
      </c>
      <c r="G83" s="70">
        <v>6.4</v>
      </c>
      <c r="H83" s="71" t="s">
        <v>31</v>
      </c>
      <c r="I83" s="71" t="s">
        <v>9</v>
      </c>
      <c r="J83" s="119"/>
      <c r="K83" s="128"/>
      <c r="L83" s="33" t="s">
        <v>36</v>
      </c>
      <c r="N83" s="52"/>
      <c r="AB83" s="53" t="str">
        <f t="shared" si="13"/>
        <v>Trương Hoàng Anh Tú11A10</v>
      </c>
      <c r="AC83" s="53">
        <f t="shared" si="11"/>
        <v>1</v>
      </c>
      <c r="AD83" s="57" t="str">
        <f t="shared" si="8"/>
        <v>Tú</v>
      </c>
      <c r="AE83" s="53" t="str">
        <f t="shared" si="9"/>
        <v>Trương Hoàng Anh</v>
      </c>
      <c r="AF83" s="57" t="str">
        <f t="shared" si="14"/>
        <v>Anh</v>
      </c>
      <c r="AG83" s="53" t="str">
        <f t="shared" si="10"/>
        <v>Anh Tú11A10</v>
      </c>
      <c r="AH83" s="53">
        <f t="shared" si="12"/>
        <v>1</v>
      </c>
    </row>
    <row r="84" spans="1:34" ht="21" customHeight="1" x14ac:dyDescent="0.25">
      <c r="A84" s="33">
        <v>80</v>
      </c>
      <c r="B84" s="67" t="s">
        <v>839</v>
      </c>
      <c r="C84" s="68" t="s">
        <v>293</v>
      </c>
      <c r="D84" s="69" t="s">
        <v>74</v>
      </c>
      <c r="E84" s="67" t="s">
        <v>7</v>
      </c>
      <c r="F84" s="39" t="s">
        <v>26</v>
      </c>
      <c r="G84" s="70">
        <v>7.5</v>
      </c>
      <c r="H84" s="71" t="s">
        <v>8</v>
      </c>
      <c r="I84" s="71" t="s">
        <v>9</v>
      </c>
      <c r="J84" s="118" t="s">
        <v>32</v>
      </c>
      <c r="K84" s="127"/>
      <c r="L84" s="33" t="s">
        <v>36</v>
      </c>
      <c r="N84" s="52"/>
      <c r="AB84" s="53" t="str">
        <f t="shared" si="13"/>
        <v>Kiều Phạm Tú Uyên11A10</v>
      </c>
      <c r="AC84" s="53">
        <f t="shared" si="11"/>
        <v>1</v>
      </c>
      <c r="AD84" s="57" t="str">
        <f t="shared" si="8"/>
        <v>Uyên</v>
      </c>
      <c r="AE84" s="53" t="str">
        <f t="shared" si="9"/>
        <v>Kiều Phạm Tú</v>
      </c>
      <c r="AF84" s="57" t="str">
        <f t="shared" si="14"/>
        <v>Tú</v>
      </c>
      <c r="AG84" s="53" t="str">
        <f t="shared" si="10"/>
        <v>Tú Uyên11A10</v>
      </c>
      <c r="AH84" s="53">
        <f t="shared" si="12"/>
        <v>1</v>
      </c>
    </row>
    <row r="85" spans="1:34" ht="21" customHeight="1" x14ac:dyDescent="0.25">
      <c r="A85" s="33">
        <v>81</v>
      </c>
      <c r="B85" s="67" t="s">
        <v>839</v>
      </c>
      <c r="C85" s="68" t="s">
        <v>294</v>
      </c>
      <c r="D85" s="69" t="s">
        <v>177</v>
      </c>
      <c r="E85" s="67" t="s">
        <v>7</v>
      </c>
      <c r="F85" s="39" t="s">
        <v>26</v>
      </c>
      <c r="G85" s="70">
        <v>6</v>
      </c>
      <c r="H85" s="71" t="s">
        <v>31</v>
      </c>
      <c r="I85" s="71" t="s">
        <v>9</v>
      </c>
      <c r="J85" s="118"/>
      <c r="K85" s="128"/>
      <c r="L85" s="33" t="s">
        <v>36</v>
      </c>
      <c r="N85" s="52"/>
      <c r="AB85" s="53" t="str">
        <f t="shared" si="13"/>
        <v>Nguyễn Hàn Anh Vy11A10</v>
      </c>
      <c r="AC85" s="53">
        <f t="shared" si="11"/>
        <v>1</v>
      </c>
      <c r="AD85" s="57" t="str">
        <f t="shared" si="8"/>
        <v>Vy</v>
      </c>
      <c r="AE85" s="53" t="str">
        <f t="shared" si="9"/>
        <v>Nguyễn Hàn Anh</v>
      </c>
      <c r="AF85" s="57" t="str">
        <f t="shared" si="14"/>
        <v>Anh</v>
      </c>
      <c r="AG85" s="53" t="str">
        <f t="shared" si="10"/>
        <v>Anh Vy11A10</v>
      </c>
      <c r="AH85" s="53">
        <f t="shared" si="12"/>
        <v>1</v>
      </c>
    </row>
    <row r="86" spans="1:34" ht="21" customHeight="1" x14ac:dyDescent="0.25">
      <c r="A86" s="33">
        <v>82</v>
      </c>
      <c r="B86" s="67" t="s">
        <v>839</v>
      </c>
      <c r="C86" s="68" t="s">
        <v>295</v>
      </c>
      <c r="D86" s="69" t="s">
        <v>296</v>
      </c>
      <c r="E86" s="67" t="s">
        <v>7</v>
      </c>
      <c r="F86" s="39" t="s">
        <v>26</v>
      </c>
      <c r="G86" s="70">
        <v>5.9</v>
      </c>
      <c r="H86" s="71" t="s">
        <v>31</v>
      </c>
      <c r="I86" s="71" t="s">
        <v>8</v>
      </c>
      <c r="J86" s="118"/>
      <c r="K86" s="128"/>
      <c r="L86" s="33" t="s">
        <v>36</v>
      </c>
      <c r="N86" s="52"/>
      <c r="AB86" s="53" t="str">
        <f t="shared" si="13"/>
        <v>Nguyễn Thuỵ Phương Vy11A10</v>
      </c>
      <c r="AC86" s="53">
        <f t="shared" si="11"/>
        <v>1</v>
      </c>
      <c r="AD86" s="57" t="str">
        <f t="shared" si="8"/>
        <v>Vy</v>
      </c>
      <c r="AE86" s="53" t="str">
        <f t="shared" si="9"/>
        <v>Nguyễn Thuỵ Phương</v>
      </c>
      <c r="AF86" s="57" t="str">
        <f t="shared" si="14"/>
        <v>Phương</v>
      </c>
      <c r="AG86" s="53" t="str">
        <f t="shared" si="10"/>
        <v>Phương Vy11A10</v>
      </c>
      <c r="AH86" s="53">
        <f t="shared" si="12"/>
        <v>1</v>
      </c>
    </row>
    <row r="87" spans="1:34" ht="21" customHeight="1" x14ac:dyDescent="0.25">
      <c r="A87" s="33">
        <v>83</v>
      </c>
      <c r="B87" s="67" t="s">
        <v>840</v>
      </c>
      <c r="C87" s="68" t="s">
        <v>299</v>
      </c>
      <c r="D87" s="69" t="s">
        <v>300</v>
      </c>
      <c r="E87" s="67" t="s">
        <v>7</v>
      </c>
      <c r="F87" s="39" t="s">
        <v>849</v>
      </c>
      <c r="G87" s="70">
        <v>6.8</v>
      </c>
      <c r="H87" s="71" t="s">
        <v>31</v>
      </c>
      <c r="I87" s="71" t="s">
        <v>9</v>
      </c>
      <c r="J87" s="119"/>
      <c r="K87" s="128"/>
      <c r="L87" s="33" t="s">
        <v>36</v>
      </c>
      <c r="N87" s="52"/>
      <c r="AB87" s="53" t="str">
        <f t="shared" si="13"/>
        <v>Dương Thị Vân Anh11A11</v>
      </c>
      <c r="AC87" s="53">
        <f t="shared" si="11"/>
        <v>1</v>
      </c>
      <c r="AD87" s="57" t="str">
        <f t="shared" si="8"/>
        <v>Anh</v>
      </c>
      <c r="AE87" s="53" t="str">
        <f t="shared" si="9"/>
        <v>Dương Thị Vân</v>
      </c>
      <c r="AF87" s="57" t="str">
        <f t="shared" si="14"/>
        <v>Vân</v>
      </c>
      <c r="AG87" s="53" t="str">
        <f t="shared" si="10"/>
        <v>Vân Anh11A11</v>
      </c>
      <c r="AH87" s="53">
        <f t="shared" si="12"/>
        <v>1</v>
      </c>
    </row>
    <row r="88" spans="1:34" ht="21" customHeight="1" x14ac:dyDescent="0.25">
      <c r="A88" s="33">
        <v>84</v>
      </c>
      <c r="B88" s="67" t="s">
        <v>840</v>
      </c>
      <c r="C88" s="68" t="s">
        <v>301</v>
      </c>
      <c r="D88" s="69" t="s">
        <v>302</v>
      </c>
      <c r="E88" s="67" t="s">
        <v>7</v>
      </c>
      <c r="F88" s="39" t="s">
        <v>849</v>
      </c>
      <c r="G88" s="70">
        <v>7.6</v>
      </c>
      <c r="H88" s="71" t="s">
        <v>8</v>
      </c>
      <c r="I88" s="71" t="s">
        <v>9</v>
      </c>
      <c r="J88" s="118" t="s">
        <v>32</v>
      </c>
      <c r="K88" s="129"/>
      <c r="L88" s="33" t="s">
        <v>36</v>
      </c>
      <c r="N88" s="52"/>
      <c r="AB88" s="53" t="str">
        <f t="shared" si="13"/>
        <v>Huỳnh Huyền Châu11A11</v>
      </c>
      <c r="AC88" s="53">
        <f t="shared" si="11"/>
        <v>1</v>
      </c>
      <c r="AD88" s="57" t="str">
        <f t="shared" si="8"/>
        <v>Châu</v>
      </c>
      <c r="AE88" s="53" t="str">
        <f t="shared" si="9"/>
        <v>Huỳnh Huyền</v>
      </c>
      <c r="AF88" s="57" t="str">
        <f t="shared" si="14"/>
        <v>Huyền</v>
      </c>
      <c r="AG88" s="53" t="str">
        <f t="shared" si="10"/>
        <v>Huyền Châu11A11</v>
      </c>
      <c r="AH88" s="53">
        <f t="shared" si="12"/>
        <v>1</v>
      </c>
    </row>
    <row r="89" spans="1:34" ht="21" customHeight="1" x14ac:dyDescent="0.25">
      <c r="A89" s="33">
        <v>85</v>
      </c>
      <c r="B89" s="67" t="s">
        <v>840</v>
      </c>
      <c r="C89" s="68" t="s">
        <v>303</v>
      </c>
      <c r="D89" s="69" t="s">
        <v>304</v>
      </c>
      <c r="E89" s="67" t="s">
        <v>7</v>
      </c>
      <c r="F89" s="39" t="s">
        <v>849</v>
      </c>
      <c r="G89" s="70">
        <v>7</v>
      </c>
      <c r="H89" s="71" t="s">
        <v>8</v>
      </c>
      <c r="I89" s="71" t="s">
        <v>8</v>
      </c>
      <c r="J89" s="119" t="s">
        <v>32</v>
      </c>
      <c r="K89" s="128"/>
      <c r="L89" s="33" t="s">
        <v>36</v>
      </c>
      <c r="N89" s="52"/>
      <c r="AB89" s="53" t="str">
        <f t="shared" si="13"/>
        <v>Bùi Nguyễn Thị Mỹ Dung11A11</v>
      </c>
      <c r="AC89" s="53">
        <f t="shared" si="11"/>
        <v>1</v>
      </c>
      <c r="AD89" s="57" t="str">
        <f t="shared" si="8"/>
        <v>Dung</v>
      </c>
      <c r="AE89" s="53" t="str">
        <f t="shared" si="9"/>
        <v>Bùi Nguyễn Thị Mỹ</v>
      </c>
      <c r="AF89" s="57" t="str">
        <f t="shared" si="14"/>
        <v>Mỹ</v>
      </c>
      <c r="AG89" s="53" t="str">
        <f t="shared" si="10"/>
        <v>Mỹ Dung11A11</v>
      </c>
      <c r="AH89" s="53">
        <f t="shared" si="12"/>
        <v>1</v>
      </c>
    </row>
    <row r="90" spans="1:34" ht="17.25" customHeight="1" x14ac:dyDescent="0.25">
      <c r="A90" s="33">
        <v>86</v>
      </c>
      <c r="B90" s="67" t="s">
        <v>840</v>
      </c>
      <c r="C90" s="68" t="s">
        <v>305</v>
      </c>
      <c r="D90" s="69" t="s">
        <v>41</v>
      </c>
      <c r="E90" s="67" t="s">
        <v>10</v>
      </c>
      <c r="F90" s="39" t="s">
        <v>849</v>
      </c>
      <c r="G90" s="70">
        <v>7.3</v>
      </c>
      <c r="H90" s="71" t="s">
        <v>8</v>
      </c>
      <c r="I90" s="71" t="s">
        <v>9</v>
      </c>
      <c r="J90" s="118" t="s">
        <v>32</v>
      </c>
      <c r="K90" s="129"/>
      <c r="L90" s="33" t="s">
        <v>36</v>
      </c>
      <c r="N90" s="52"/>
      <c r="AB90" s="53" t="str">
        <f t="shared" si="13"/>
        <v>Nguyễn Ngọc Dũng11A11</v>
      </c>
      <c r="AC90" s="53">
        <f t="shared" si="11"/>
        <v>1</v>
      </c>
      <c r="AD90" s="57" t="str">
        <f t="shared" si="8"/>
        <v>Dũng</v>
      </c>
      <c r="AE90" s="53" t="str">
        <f t="shared" si="9"/>
        <v>Nguyễn Ngọc</v>
      </c>
      <c r="AF90" s="57" t="str">
        <f t="shared" si="14"/>
        <v>Ngọc</v>
      </c>
      <c r="AG90" s="53" t="str">
        <f t="shared" si="10"/>
        <v>Ngọc Dũng11A11</v>
      </c>
      <c r="AH90" s="53">
        <f t="shared" si="12"/>
        <v>1</v>
      </c>
    </row>
    <row r="91" spans="1:34" ht="21" customHeight="1" x14ac:dyDescent="0.25">
      <c r="A91" s="33">
        <v>87</v>
      </c>
      <c r="B91" s="67" t="s">
        <v>840</v>
      </c>
      <c r="C91" s="68" t="s">
        <v>306</v>
      </c>
      <c r="D91" s="69" t="s">
        <v>277</v>
      </c>
      <c r="E91" s="67" t="s">
        <v>10</v>
      </c>
      <c r="F91" s="39" t="s">
        <v>849</v>
      </c>
      <c r="G91" s="70">
        <v>5.8</v>
      </c>
      <c r="H91" s="71" t="s">
        <v>31</v>
      </c>
      <c r="I91" s="71" t="s">
        <v>9</v>
      </c>
      <c r="J91" s="118"/>
      <c r="K91" s="129"/>
      <c r="L91" s="33" t="s">
        <v>36</v>
      </c>
      <c r="N91" s="52"/>
      <c r="AB91" s="53" t="str">
        <f t="shared" si="13"/>
        <v>Hồ Lê Tấn Đạt11A11</v>
      </c>
      <c r="AC91" s="53">
        <f t="shared" si="11"/>
        <v>1</v>
      </c>
      <c r="AD91" s="57" t="str">
        <f t="shared" si="8"/>
        <v>Đạt</v>
      </c>
      <c r="AE91" s="53" t="str">
        <f t="shared" si="9"/>
        <v>Hồ Lê Tấn</v>
      </c>
      <c r="AF91" s="57" t="str">
        <f t="shared" si="14"/>
        <v>Tấn</v>
      </c>
      <c r="AG91" s="53" t="str">
        <f t="shared" si="10"/>
        <v>Tấn Đạt11A11</v>
      </c>
      <c r="AH91" s="53">
        <f t="shared" si="12"/>
        <v>1</v>
      </c>
    </row>
    <row r="92" spans="1:34" ht="21" customHeight="1" x14ac:dyDescent="0.25">
      <c r="A92" s="33">
        <v>88</v>
      </c>
      <c r="B92" s="67" t="s">
        <v>840</v>
      </c>
      <c r="C92" s="68" t="s">
        <v>307</v>
      </c>
      <c r="D92" s="69" t="s">
        <v>308</v>
      </c>
      <c r="E92" s="67" t="s">
        <v>7</v>
      </c>
      <c r="F92" s="39" t="s">
        <v>849</v>
      </c>
      <c r="G92" s="70">
        <v>6.8</v>
      </c>
      <c r="H92" s="71" t="s">
        <v>8</v>
      </c>
      <c r="I92" s="71" t="s">
        <v>8</v>
      </c>
      <c r="J92" s="118" t="s">
        <v>32</v>
      </c>
      <c r="K92" s="128"/>
      <c r="L92" s="33" t="s">
        <v>36</v>
      </c>
      <c r="N92" s="52"/>
      <c r="AB92" s="53" t="str">
        <f t="shared" si="13"/>
        <v>Phạm Thị Hồng Hạnh11A11</v>
      </c>
      <c r="AC92" s="53">
        <f t="shared" si="11"/>
        <v>1</v>
      </c>
      <c r="AD92" s="57" t="str">
        <f t="shared" si="8"/>
        <v>Hạnh</v>
      </c>
      <c r="AE92" s="53" t="str">
        <f t="shared" si="9"/>
        <v>Phạm Thị Hồng</v>
      </c>
      <c r="AF92" s="57" t="str">
        <f t="shared" si="14"/>
        <v>Hồng</v>
      </c>
      <c r="AG92" s="53" t="str">
        <f t="shared" si="10"/>
        <v>Hồng Hạnh11A11</v>
      </c>
      <c r="AH92" s="53">
        <f t="shared" si="12"/>
        <v>1</v>
      </c>
    </row>
    <row r="93" spans="1:34" ht="21" customHeight="1" x14ac:dyDescent="0.25">
      <c r="A93" s="33">
        <v>89</v>
      </c>
      <c r="B93" s="67" t="s">
        <v>840</v>
      </c>
      <c r="C93" s="68" t="s">
        <v>309</v>
      </c>
      <c r="D93" s="69" t="s">
        <v>310</v>
      </c>
      <c r="E93" s="67" t="s">
        <v>7</v>
      </c>
      <c r="F93" s="39" t="s">
        <v>849</v>
      </c>
      <c r="G93" s="70">
        <v>6.9</v>
      </c>
      <c r="H93" s="71" t="s">
        <v>8</v>
      </c>
      <c r="I93" s="71" t="s">
        <v>8</v>
      </c>
      <c r="J93" s="119" t="s">
        <v>32</v>
      </c>
      <c r="K93" s="129"/>
      <c r="L93" s="33" t="s">
        <v>36</v>
      </c>
      <c r="N93" s="52"/>
      <c r="AB93" s="53" t="str">
        <f t="shared" si="13"/>
        <v>Lê Ngọc Hảo11A11</v>
      </c>
      <c r="AC93" s="53">
        <f t="shared" si="11"/>
        <v>1</v>
      </c>
      <c r="AD93" s="57" t="str">
        <f t="shared" si="8"/>
        <v>Hảo</v>
      </c>
      <c r="AE93" s="53" t="str">
        <f t="shared" si="9"/>
        <v>Lê Ngọc</v>
      </c>
      <c r="AF93" s="57" t="str">
        <f t="shared" si="14"/>
        <v>Ngọc</v>
      </c>
      <c r="AG93" s="53" t="str">
        <f t="shared" si="10"/>
        <v>Ngọc Hảo11A11</v>
      </c>
      <c r="AH93" s="53">
        <f t="shared" si="12"/>
        <v>1</v>
      </c>
    </row>
    <row r="94" spans="1:34" ht="21" customHeight="1" x14ac:dyDescent="0.25">
      <c r="A94" s="33">
        <v>90</v>
      </c>
      <c r="B94" s="67" t="s">
        <v>840</v>
      </c>
      <c r="C94" s="68" t="s">
        <v>311</v>
      </c>
      <c r="D94" s="69" t="s">
        <v>110</v>
      </c>
      <c r="E94" s="67" t="s">
        <v>7</v>
      </c>
      <c r="F94" s="39" t="s">
        <v>849</v>
      </c>
      <c r="G94" s="70">
        <v>6</v>
      </c>
      <c r="H94" s="71" t="s">
        <v>31</v>
      </c>
      <c r="I94" s="71" t="s">
        <v>8</v>
      </c>
      <c r="J94" s="118"/>
      <c r="K94" s="128"/>
      <c r="L94" s="33" t="s">
        <v>36</v>
      </c>
      <c r="N94" s="52"/>
      <c r="AB94" s="53" t="str">
        <f t="shared" si="13"/>
        <v>Nguyễn Thu Hiền11A11</v>
      </c>
      <c r="AC94" s="53">
        <f t="shared" si="11"/>
        <v>1</v>
      </c>
      <c r="AD94" s="57" t="str">
        <f t="shared" si="8"/>
        <v>Hiền</v>
      </c>
      <c r="AE94" s="53" t="str">
        <f t="shared" si="9"/>
        <v>Nguyễn Thu</v>
      </c>
      <c r="AF94" s="57" t="str">
        <f t="shared" si="14"/>
        <v>Thu</v>
      </c>
      <c r="AG94" s="53" t="str">
        <f t="shared" si="10"/>
        <v>Thu Hiền11A11</v>
      </c>
      <c r="AH94" s="53">
        <f t="shared" si="12"/>
        <v>1</v>
      </c>
    </row>
    <row r="95" spans="1:34" ht="21" customHeight="1" x14ac:dyDescent="0.25">
      <c r="A95" s="33">
        <v>91</v>
      </c>
      <c r="B95" s="67" t="s">
        <v>840</v>
      </c>
      <c r="C95" s="68" t="s">
        <v>312</v>
      </c>
      <c r="D95" s="69" t="s">
        <v>313</v>
      </c>
      <c r="E95" s="67" t="s">
        <v>10</v>
      </c>
      <c r="F95" s="39" t="s">
        <v>849</v>
      </c>
      <c r="G95" s="70">
        <v>5.8</v>
      </c>
      <c r="H95" s="71" t="s">
        <v>31</v>
      </c>
      <c r="I95" s="71" t="s">
        <v>8</v>
      </c>
      <c r="J95" s="119"/>
      <c r="K95" s="129"/>
      <c r="L95" s="33" t="s">
        <v>36</v>
      </c>
      <c r="N95" s="52"/>
      <c r="AB95" s="53" t="str">
        <f t="shared" si="13"/>
        <v>Nguyễn Nhật Huy11A11</v>
      </c>
      <c r="AC95" s="53">
        <f t="shared" si="11"/>
        <v>1</v>
      </c>
      <c r="AD95" s="57" t="str">
        <f t="shared" si="8"/>
        <v>Huy</v>
      </c>
      <c r="AE95" s="53" t="str">
        <f t="shared" si="9"/>
        <v>Nguyễn Nhật</v>
      </c>
      <c r="AF95" s="57" t="str">
        <f t="shared" si="14"/>
        <v>Nhật</v>
      </c>
      <c r="AG95" s="53" t="str">
        <f t="shared" si="10"/>
        <v>Nhật Huy11A11</v>
      </c>
      <c r="AH95" s="53">
        <f t="shared" si="12"/>
        <v>1</v>
      </c>
    </row>
    <row r="96" spans="1:34" ht="21" customHeight="1" x14ac:dyDescent="0.25">
      <c r="A96" s="33">
        <v>92</v>
      </c>
      <c r="B96" s="67" t="s">
        <v>840</v>
      </c>
      <c r="C96" s="68" t="s">
        <v>314</v>
      </c>
      <c r="D96" s="69" t="s">
        <v>315</v>
      </c>
      <c r="E96" s="67" t="s">
        <v>10</v>
      </c>
      <c r="F96" s="39" t="s">
        <v>849</v>
      </c>
      <c r="G96" s="70">
        <v>6.9</v>
      </c>
      <c r="H96" s="71" t="s">
        <v>8</v>
      </c>
      <c r="I96" s="71" t="s">
        <v>9</v>
      </c>
      <c r="J96" s="118" t="s">
        <v>32</v>
      </c>
      <c r="K96" s="129"/>
      <c r="L96" s="33" t="s">
        <v>36</v>
      </c>
      <c r="N96" s="52"/>
      <c r="AB96" s="53" t="str">
        <f t="shared" si="13"/>
        <v>Phạm Tấn Khoa11A11</v>
      </c>
      <c r="AC96" s="53">
        <f t="shared" si="11"/>
        <v>1</v>
      </c>
      <c r="AD96" s="57" t="str">
        <f t="shared" si="8"/>
        <v>Khoa</v>
      </c>
      <c r="AE96" s="53" t="str">
        <f t="shared" si="9"/>
        <v>Phạm Tấn</v>
      </c>
      <c r="AF96" s="57" t="str">
        <f t="shared" si="14"/>
        <v>Tấn</v>
      </c>
      <c r="AG96" s="53" t="str">
        <f t="shared" si="10"/>
        <v>Tấn Khoa11A11</v>
      </c>
      <c r="AH96" s="53">
        <f t="shared" si="12"/>
        <v>1</v>
      </c>
    </row>
    <row r="97" spans="1:34" ht="21" customHeight="1" x14ac:dyDescent="0.25">
      <c r="A97" s="33">
        <v>93</v>
      </c>
      <c r="B97" s="67" t="s">
        <v>840</v>
      </c>
      <c r="C97" s="68" t="s">
        <v>316</v>
      </c>
      <c r="D97" s="69" t="s">
        <v>317</v>
      </c>
      <c r="E97" s="67" t="s">
        <v>10</v>
      </c>
      <c r="F97" s="39" t="s">
        <v>849</v>
      </c>
      <c r="G97" s="70">
        <v>7.1</v>
      </c>
      <c r="H97" s="71" t="s">
        <v>8</v>
      </c>
      <c r="I97" s="71" t="s">
        <v>9</v>
      </c>
      <c r="J97" s="119" t="s">
        <v>32</v>
      </c>
      <c r="K97" s="129"/>
      <c r="L97" s="33" t="s">
        <v>36</v>
      </c>
      <c r="N97" s="52"/>
      <c r="AB97" s="53" t="str">
        <f t="shared" si="13"/>
        <v>Phan Đăng Khoa11A11</v>
      </c>
      <c r="AC97" s="53">
        <f t="shared" si="11"/>
        <v>1</v>
      </c>
      <c r="AD97" s="57" t="str">
        <f t="shared" si="8"/>
        <v>Khoa</v>
      </c>
      <c r="AE97" s="53" t="str">
        <f t="shared" si="9"/>
        <v>Phan Đăng</v>
      </c>
      <c r="AF97" s="57" t="str">
        <f t="shared" si="14"/>
        <v>Đăng</v>
      </c>
      <c r="AG97" s="53" t="str">
        <f t="shared" si="10"/>
        <v>Đăng Khoa11A11</v>
      </c>
      <c r="AH97" s="53">
        <f t="shared" si="12"/>
        <v>1</v>
      </c>
    </row>
    <row r="98" spans="1:34" ht="21" customHeight="1" x14ac:dyDescent="0.25">
      <c r="A98" s="33">
        <v>94</v>
      </c>
      <c r="B98" s="67" t="s">
        <v>840</v>
      </c>
      <c r="C98" s="68" t="s">
        <v>318</v>
      </c>
      <c r="D98" s="69" t="s">
        <v>319</v>
      </c>
      <c r="E98" s="67" t="s">
        <v>10</v>
      </c>
      <c r="F98" s="39" t="s">
        <v>849</v>
      </c>
      <c r="G98" s="70">
        <v>6.8</v>
      </c>
      <c r="H98" s="71" t="s">
        <v>8</v>
      </c>
      <c r="I98" s="71" t="s">
        <v>9</v>
      </c>
      <c r="J98" s="119" t="s">
        <v>32</v>
      </c>
      <c r="K98" s="129"/>
      <c r="L98" s="33" t="s">
        <v>36</v>
      </c>
      <c r="N98" s="52"/>
      <c r="AB98" s="53" t="str">
        <f t="shared" si="13"/>
        <v>Lê Trần Xuân Kiên11A11</v>
      </c>
      <c r="AC98" s="53">
        <f t="shared" si="11"/>
        <v>1</v>
      </c>
      <c r="AD98" s="57" t="str">
        <f t="shared" si="8"/>
        <v>Kiên</v>
      </c>
      <c r="AE98" s="53" t="str">
        <f t="shared" si="9"/>
        <v>Lê Trần Xuân</v>
      </c>
      <c r="AF98" s="57" t="str">
        <f t="shared" si="14"/>
        <v>Xuân</v>
      </c>
      <c r="AG98" s="53" t="str">
        <f t="shared" si="10"/>
        <v>Xuân Kiên11A11</v>
      </c>
      <c r="AH98" s="53">
        <f t="shared" si="12"/>
        <v>1</v>
      </c>
    </row>
    <row r="99" spans="1:34" ht="21" customHeight="1" x14ac:dyDescent="0.25">
      <c r="A99" s="33">
        <v>95</v>
      </c>
      <c r="B99" s="67" t="s">
        <v>840</v>
      </c>
      <c r="C99" s="68" t="s">
        <v>320</v>
      </c>
      <c r="D99" s="69" t="s">
        <v>321</v>
      </c>
      <c r="E99" s="67" t="s">
        <v>10</v>
      </c>
      <c r="F99" s="39" t="s">
        <v>849</v>
      </c>
      <c r="G99" s="70">
        <v>6.3</v>
      </c>
      <c r="H99" s="71" t="s">
        <v>31</v>
      </c>
      <c r="I99" s="71" t="s">
        <v>8</v>
      </c>
      <c r="J99" s="118"/>
      <c r="K99" s="128"/>
      <c r="L99" s="33" t="s">
        <v>36</v>
      </c>
      <c r="N99" s="52"/>
      <c r="AB99" s="53" t="str">
        <f t="shared" si="13"/>
        <v>Mai Tuấn Kiệt11A11</v>
      </c>
      <c r="AC99" s="53">
        <f t="shared" si="11"/>
        <v>1</v>
      </c>
      <c r="AD99" s="57" t="str">
        <f t="shared" si="8"/>
        <v>Kiệt</v>
      </c>
      <c r="AE99" s="53" t="str">
        <f t="shared" si="9"/>
        <v>Mai Tuấn</v>
      </c>
      <c r="AF99" s="57" t="str">
        <f t="shared" si="14"/>
        <v>Tuấn</v>
      </c>
      <c r="AG99" s="53" t="str">
        <f t="shared" si="10"/>
        <v>Tuấn Kiệt11A11</v>
      </c>
      <c r="AH99" s="53">
        <f t="shared" si="12"/>
        <v>1</v>
      </c>
    </row>
    <row r="100" spans="1:34" ht="21" customHeight="1" x14ac:dyDescent="0.25">
      <c r="A100" s="33">
        <v>96</v>
      </c>
      <c r="B100" s="67" t="s">
        <v>840</v>
      </c>
      <c r="C100" s="68" t="s">
        <v>322</v>
      </c>
      <c r="D100" s="69" t="s">
        <v>323</v>
      </c>
      <c r="E100" s="67" t="s">
        <v>10</v>
      </c>
      <c r="F100" s="39" t="s">
        <v>849</v>
      </c>
      <c r="G100" s="70">
        <v>5.9</v>
      </c>
      <c r="H100" s="71" t="s">
        <v>31</v>
      </c>
      <c r="I100" s="71" t="s">
        <v>9</v>
      </c>
      <c r="J100" s="118"/>
      <c r="K100" s="129"/>
      <c r="L100" s="33" t="s">
        <v>36</v>
      </c>
      <c r="N100" s="52"/>
      <c r="AB100" s="53" t="str">
        <f t="shared" si="13"/>
        <v>Nguyễn Anh Kiệt11A11</v>
      </c>
      <c r="AC100" s="53">
        <f t="shared" si="11"/>
        <v>1</v>
      </c>
      <c r="AD100" s="57" t="str">
        <f t="shared" si="8"/>
        <v>Kiệt</v>
      </c>
      <c r="AE100" s="53" t="str">
        <f t="shared" si="9"/>
        <v>Nguyễn Anh</v>
      </c>
      <c r="AF100" s="57" t="str">
        <f t="shared" si="14"/>
        <v>Anh</v>
      </c>
      <c r="AG100" s="53" t="str">
        <f t="shared" si="10"/>
        <v>Anh Kiệt11A11</v>
      </c>
      <c r="AH100" s="53">
        <f t="shared" si="12"/>
        <v>1</v>
      </c>
    </row>
    <row r="101" spans="1:34" ht="21" customHeight="1" x14ac:dyDescent="0.25">
      <c r="A101" s="33">
        <v>97</v>
      </c>
      <c r="B101" s="67" t="s">
        <v>840</v>
      </c>
      <c r="C101" s="68" t="s">
        <v>324</v>
      </c>
      <c r="D101" s="69" t="s">
        <v>325</v>
      </c>
      <c r="E101" s="67" t="s">
        <v>10</v>
      </c>
      <c r="F101" s="39" t="s">
        <v>849</v>
      </c>
      <c r="G101" s="70">
        <v>7</v>
      </c>
      <c r="H101" s="71" t="s">
        <v>31</v>
      </c>
      <c r="I101" s="71" t="s">
        <v>9</v>
      </c>
      <c r="J101" s="118"/>
      <c r="K101" s="128"/>
      <c r="L101" s="33" t="s">
        <v>36</v>
      </c>
      <c r="N101" s="52"/>
      <c r="AB101" s="53" t="str">
        <f t="shared" si="13"/>
        <v>Phạm Nguyễn Hữu Lễ11A11</v>
      </c>
      <c r="AC101" s="53">
        <f t="shared" si="11"/>
        <v>1</v>
      </c>
      <c r="AD101" s="57" t="str">
        <f t="shared" si="8"/>
        <v>Lễ</v>
      </c>
      <c r="AE101" s="53" t="str">
        <f t="shared" si="9"/>
        <v>Phạm Nguyễn Hữu</v>
      </c>
      <c r="AF101" s="57" t="str">
        <f t="shared" si="14"/>
        <v>Hữu</v>
      </c>
      <c r="AG101" s="53" t="str">
        <f t="shared" si="10"/>
        <v>Hữu Lễ11A11</v>
      </c>
      <c r="AH101" s="53">
        <f t="shared" si="12"/>
        <v>1</v>
      </c>
    </row>
    <row r="102" spans="1:34" ht="21" customHeight="1" x14ac:dyDescent="0.25">
      <c r="A102" s="33">
        <v>98</v>
      </c>
      <c r="B102" s="67" t="s">
        <v>840</v>
      </c>
      <c r="C102" s="68" t="s">
        <v>326</v>
      </c>
      <c r="D102" s="69" t="s">
        <v>327</v>
      </c>
      <c r="E102" s="67" t="s">
        <v>10</v>
      </c>
      <c r="F102" s="39" t="s">
        <v>849</v>
      </c>
      <c r="G102" s="70">
        <v>5.3</v>
      </c>
      <c r="H102" s="71" t="s">
        <v>31</v>
      </c>
      <c r="I102" s="71" t="s">
        <v>8</v>
      </c>
      <c r="J102" s="119"/>
      <c r="K102" s="129"/>
      <c r="L102" s="33" t="s">
        <v>36</v>
      </c>
      <c r="N102" s="52"/>
      <c r="AB102" s="53" t="str">
        <f t="shared" si="13"/>
        <v>Khúc Thái Luân11A11</v>
      </c>
      <c r="AC102" s="53">
        <f t="shared" si="11"/>
        <v>1</v>
      </c>
      <c r="AD102" s="57" t="str">
        <f t="shared" si="8"/>
        <v>Luân</v>
      </c>
      <c r="AE102" s="53" t="str">
        <f t="shared" si="9"/>
        <v>Khúc Thái</v>
      </c>
      <c r="AF102" s="57" t="str">
        <f t="shared" si="14"/>
        <v>Thái</v>
      </c>
      <c r="AG102" s="53" t="str">
        <f t="shared" si="10"/>
        <v>Thái Luân11A11</v>
      </c>
      <c r="AH102" s="53">
        <f t="shared" si="12"/>
        <v>1</v>
      </c>
    </row>
    <row r="103" spans="1:34" ht="21" customHeight="1" x14ac:dyDescent="0.25">
      <c r="A103" s="33">
        <v>99</v>
      </c>
      <c r="B103" s="67" t="s">
        <v>840</v>
      </c>
      <c r="C103" s="68" t="s">
        <v>328</v>
      </c>
      <c r="D103" s="69" t="s">
        <v>329</v>
      </c>
      <c r="E103" s="67" t="s">
        <v>10</v>
      </c>
      <c r="F103" s="39" t="s">
        <v>849</v>
      </c>
      <c r="G103" s="70">
        <v>5.9</v>
      </c>
      <c r="H103" s="71" t="s">
        <v>31</v>
      </c>
      <c r="I103" s="71" t="s">
        <v>8</v>
      </c>
      <c r="J103" s="118"/>
      <c r="K103" s="129"/>
      <c r="L103" s="33" t="s">
        <v>36</v>
      </c>
      <c r="N103" s="52"/>
      <c r="AB103" s="53" t="str">
        <f t="shared" si="13"/>
        <v>Nguyễn Hoàng Nam11A11</v>
      </c>
      <c r="AC103" s="53">
        <f t="shared" si="11"/>
        <v>1</v>
      </c>
      <c r="AD103" s="57" t="str">
        <f t="shared" si="8"/>
        <v>Nam</v>
      </c>
      <c r="AE103" s="53" t="str">
        <f t="shared" si="9"/>
        <v>Nguyễn Hoàng</v>
      </c>
      <c r="AF103" s="57" t="str">
        <f t="shared" si="14"/>
        <v>Hoàng</v>
      </c>
      <c r="AG103" s="53" t="str">
        <f t="shared" si="10"/>
        <v>Hoàng Nam11A11</v>
      </c>
      <c r="AH103" s="53">
        <f t="shared" si="12"/>
        <v>1</v>
      </c>
    </row>
    <row r="104" spans="1:34" ht="21" customHeight="1" x14ac:dyDescent="0.25">
      <c r="A104" s="33">
        <v>100</v>
      </c>
      <c r="B104" s="67" t="s">
        <v>840</v>
      </c>
      <c r="C104" s="68" t="s">
        <v>330</v>
      </c>
      <c r="D104" s="69" t="s">
        <v>217</v>
      </c>
      <c r="E104" s="67" t="s">
        <v>7</v>
      </c>
      <c r="F104" s="39" t="s">
        <v>849</v>
      </c>
      <c r="G104" s="70">
        <v>7.3</v>
      </c>
      <c r="H104" s="71" t="s">
        <v>8</v>
      </c>
      <c r="I104" s="71" t="s">
        <v>9</v>
      </c>
      <c r="J104" s="118" t="s">
        <v>32</v>
      </c>
      <c r="K104" s="129"/>
      <c r="L104" s="33" t="s">
        <v>36</v>
      </c>
      <c r="N104" s="52"/>
      <c r="AB104" s="53" t="str">
        <f t="shared" si="13"/>
        <v>Nguyễn Mỹ Nhân11A11</v>
      </c>
      <c r="AC104" s="53">
        <f t="shared" si="11"/>
        <v>1</v>
      </c>
      <c r="AD104" s="57" t="str">
        <f t="shared" si="8"/>
        <v>Nhân</v>
      </c>
      <c r="AE104" s="53" t="str">
        <f t="shared" si="9"/>
        <v>Nguyễn Mỹ</v>
      </c>
      <c r="AF104" s="57" t="str">
        <f t="shared" si="14"/>
        <v>Mỹ</v>
      </c>
      <c r="AG104" s="53" t="str">
        <f t="shared" si="10"/>
        <v>Mỹ Nhân11A11</v>
      </c>
      <c r="AH104" s="53">
        <f t="shared" si="12"/>
        <v>1</v>
      </c>
    </row>
    <row r="105" spans="1:34" ht="21" customHeight="1" x14ac:dyDescent="0.25">
      <c r="A105" s="33">
        <v>101</v>
      </c>
      <c r="B105" s="67" t="s">
        <v>840</v>
      </c>
      <c r="C105" s="68" t="s">
        <v>331</v>
      </c>
      <c r="D105" s="69" t="s">
        <v>332</v>
      </c>
      <c r="E105" s="67" t="s">
        <v>10</v>
      </c>
      <c r="F105" s="39" t="s">
        <v>849</v>
      </c>
      <c r="G105" s="70">
        <v>7</v>
      </c>
      <c r="H105" s="71" t="s">
        <v>8</v>
      </c>
      <c r="I105" s="71" t="s">
        <v>8</v>
      </c>
      <c r="J105" s="118" t="s">
        <v>32</v>
      </c>
      <c r="K105" s="128"/>
      <c r="L105" s="33" t="s">
        <v>36</v>
      </c>
      <c r="N105" s="52"/>
      <c r="AB105" s="53" t="str">
        <f t="shared" si="13"/>
        <v>Bùi Minh Nhật11A11</v>
      </c>
      <c r="AC105" s="53">
        <f t="shared" si="11"/>
        <v>1</v>
      </c>
      <c r="AD105" s="57" t="str">
        <f t="shared" si="8"/>
        <v>Nhật</v>
      </c>
      <c r="AE105" s="53" t="str">
        <f t="shared" si="9"/>
        <v>Bùi Minh</v>
      </c>
      <c r="AF105" s="57" t="str">
        <f t="shared" si="14"/>
        <v>Minh</v>
      </c>
      <c r="AG105" s="53" t="str">
        <f t="shared" si="10"/>
        <v>Minh Nhật11A11</v>
      </c>
      <c r="AH105" s="53">
        <f t="shared" si="12"/>
        <v>1</v>
      </c>
    </row>
    <row r="106" spans="1:34" ht="21" customHeight="1" x14ac:dyDescent="0.25">
      <c r="A106" s="33">
        <v>102</v>
      </c>
      <c r="B106" s="67" t="s">
        <v>840</v>
      </c>
      <c r="C106" s="68" t="s">
        <v>333</v>
      </c>
      <c r="D106" s="69" t="s">
        <v>334</v>
      </c>
      <c r="E106" s="67" t="s">
        <v>7</v>
      </c>
      <c r="F106" s="39" t="s">
        <v>849</v>
      </c>
      <c r="G106" s="70">
        <v>6.9</v>
      </c>
      <c r="H106" s="71" t="s">
        <v>8</v>
      </c>
      <c r="I106" s="71" t="s">
        <v>9</v>
      </c>
      <c r="J106" s="119" t="s">
        <v>32</v>
      </c>
      <c r="K106" s="129"/>
      <c r="L106" s="33" t="s">
        <v>36</v>
      </c>
      <c r="N106" s="52"/>
      <c r="AB106" s="53" t="str">
        <f t="shared" si="13"/>
        <v>Trần Thảo Nhi11A11</v>
      </c>
      <c r="AC106" s="53">
        <f t="shared" si="11"/>
        <v>1</v>
      </c>
      <c r="AD106" s="57" t="str">
        <f t="shared" si="8"/>
        <v>Nhi</v>
      </c>
      <c r="AE106" s="53" t="str">
        <f t="shared" si="9"/>
        <v>Trần Thảo</v>
      </c>
      <c r="AF106" s="57" t="str">
        <f t="shared" si="14"/>
        <v>Thảo</v>
      </c>
      <c r="AG106" s="53" t="str">
        <f t="shared" si="10"/>
        <v>Thảo Nhi11A11</v>
      </c>
      <c r="AH106" s="53">
        <f t="shared" si="12"/>
        <v>1</v>
      </c>
    </row>
    <row r="107" spans="1:34" ht="21" customHeight="1" x14ac:dyDescent="0.25">
      <c r="A107" s="33">
        <v>103</v>
      </c>
      <c r="B107" s="67" t="s">
        <v>840</v>
      </c>
      <c r="C107" s="68" t="s">
        <v>335</v>
      </c>
      <c r="D107" s="69" t="s">
        <v>336</v>
      </c>
      <c r="E107" s="67" t="s">
        <v>7</v>
      </c>
      <c r="F107" s="39" t="s">
        <v>849</v>
      </c>
      <c r="G107" s="70">
        <v>8.5</v>
      </c>
      <c r="H107" s="71" t="s">
        <v>12</v>
      </c>
      <c r="I107" s="71" t="s">
        <v>8</v>
      </c>
      <c r="J107" s="118" t="s">
        <v>32</v>
      </c>
      <c r="K107" s="130"/>
      <c r="L107" s="33" t="s">
        <v>36</v>
      </c>
      <c r="N107" s="52"/>
      <c r="AB107" s="53" t="str">
        <f t="shared" si="13"/>
        <v>Ngô Lưu Tuyết Nhung11A11</v>
      </c>
      <c r="AC107" s="53">
        <f t="shared" si="11"/>
        <v>1</v>
      </c>
      <c r="AD107" s="57" t="str">
        <f t="shared" si="8"/>
        <v>Nhung</v>
      </c>
      <c r="AE107" s="53" t="str">
        <f t="shared" si="9"/>
        <v>Ngô Lưu Tuyết</v>
      </c>
      <c r="AF107" s="57" t="str">
        <f t="shared" si="14"/>
        <v>Tuyết</v>
      </c>
      <c r="AG107" s="53" t="str">
        <f t="shared" si="10"/>
        <v>Tuyết Nhung11A11</v>
      </c>
      <c r="AH107" s="53">
        <f t="shared" si="12"/>
        <v>1</v>
      </c>
    </row>
    <row r="108" spans="1:34" ht="21" customHeight="1" x14ac:dyDescent="0.25">
      <c r="A108" s="33">
        <v>104</v>
      </c>
      <c r="B108" s="67" t="s">
        <v>840</v>
      </c>
      <c r="C108" s="68" t="s">
        <v>337</v>
      </c>
      <c r="D108" s="69" t="s">
        <v>338</v>
      </c>
      <c r="E108" s="67" t="s">
        <v>7</v>
      </c>
      <c r="F108" s="39" t="s">
        <v>849</v>
      </c>
      <c r="G108" s="70">
        <v>7.7</v>
      </c>
      <c r="H108" s="71" t="s">
        <v>8</v>
      </c>
      <c r="I108" s="71" t="s">
        <v>9</v>
      </c>
      <c r="J108" s="118" t="s">
        <v>32</v>
      </c>
      <c r="K108" s="128"/>
      <c r="L108" s="33" t="s">
        <v>36</v>
      </c>
      <c r="N108" s="52"/>
      <c r="AB108" s="53" t="str">
        <f t="shared" si="13"/>
        <v>Nguyễn Phú Kiều Oanh11A11</v>
      </c>
      <c r="AC108" s="53">
        <f t="shared" si="11"/>
        <v>1</v>
      </c>
      <c r="AD108" s="57" t="str">
        <f t="shared" si="8"/>
        <v>Oanh</v>
      </c>
      <c r="AE108" s="53" t="str">
        <f t="shared" si="9"/>
        <v>Nguyễn Phú Kiều</v>
      </c>
      <c r="AF108" s="57" t="str">
        <f t="shared" si="14"/>
        <v>Kiều</v>
      </c>
      <c r="AG108" s="53" t="str">
        <f t="shared" si="10"/>
        <v>Kiều Oanh11A11</v>
      </c>
      <c r="AH108" s="53">
        <f t="shared" si="12"/>
        <v>1</v>
      </c>
    </row>
    <row r="109" spans="1:34" ht="21" customHeight="1" x14ac:dyDescent="0.25">
      <c r="A109" s="33">
        <v>105</v>
      </c>
      <c r="B109" s="67" t="s">
        <v>840</v>
      </c>
      <c r="C109" s="68" t="s">
        <v>339</v>
      </c>
      <c r="D109" s="69" t="s">
        <v>340</v>
      </c>
      <c r="E109" s="67" t="s">
        <v>10</v>
      </c>
      <c r="F109" s="39" t="s">
        <v>849</v>
      </c>
      <c r="G109" s="70">
        <v>6.2</v>
      </c>
      <c r="H109" s="71" t="s">
        <v>31</v>
      </c>
      <c r="I109" s="71" t="s">
        <v>31</v>
      </c>
      <c r="J109" s="118"/>
      <c r="K109" s="127"/>
      <c r="L109" s="33" t="s">
        <v>36</v>
      </c>
      <c r="N109" s="52"/>
      <c r="AB109" s="53" t="str">
        <f t="shared" si="13"/>
        <v>Hồ Ngọc Đức Phát11A11</v>
      </c>
      <c r="AC109" s="53">
        <f t="shared" si="11"/>
        <v>1</v>
      </c>
      <c r="AD109" s="57" t="str">
        <f t="shared" si="8"/>
        <v>Phát</v>
      </c>
      <c r="AE109" s="53" t="str">
        <f t="shared" si="9"/>
        <v>Hồ Ngọc Đức</v>
      </c>
      <c r="AF109" s="57" t="str">
        <f t="shared" si="14"/>
        <v>Đức</v>
      </c>
      <c r="AG109" s="53" t="str">
        <f t="shared" si="10"/>
        <v>Đức Phát11A11</v>
      </c>
      <c r="AH109" s="53">
        <f t="shared" si="12"/>
        <v>1</v>
      </c>
    </row>
    <row r="110" spans="1:34" ht="21" customHeight="1" x14ac:dyDescent="0.25">
      <c r="A110" s="33">
        <v>106</v>
      </c>
      <c r="B110" s="67" t="s">
        <v>840</v>
      </c>
      <c r="C110" s="68" t="s">
        <v>341</v>
      </c>
      <c r="D110" s="69" t="s">
        <v>342</v>
      </c>
      <c r="E110" s="67" t="s">
        <v>10</v>
      </c>
      <c r="F110" s="39" t="s">
        <v>849</v>
      </c>
      <c r="G110" s="70">
        <v>6.6</v>
      </c>
      <c r="H110" s="71" t="s">
        <v>31</v>
      </c>
      <c r="I110" s="71" t="s">
        <v>9</v>
      </c>
      <c r="J110" s="118"/>
      <c r="K110" s="129"/>
      <c r="L110" s="33" t="s">
        <v>36</v>
      </c>
      <c r="N110" s="52"/>
      <c r="AB110" s="53" t="str">
        <f t="shared" si="13"/>
        <v>Đồng Hữu Phúc11A11</v>
      </c>
      <c r="AC110" s="53">
        <f t="shared" si="11"/>
        <v>1</v>
      </c>
      <c r="AD110" s="57" t="str">
        <f t="shared" si="8"/>
        <v>Phúc</v>
      </c>
      <c r="AE110" s="53" t="str">
        <f t="shared" si="9"/>
        <v>Đồng Hữu</v>
      </c>
      <c r="AF110" s="57" t="str">
        <f t="shared" si="14"/>
        <v>Hữu</v>
      </c>
      <c r="AG110" s="53" t="str">
        <f t="shared" si="10"/>
        <v>Hữu Phúc11A11</v>
      </c>
      <c r="AH110" s="53">
        <f t="shared" si="12"/>
        <v>1</v>
      </c>
    </row>
    <row r="111" spans="1:34" ht="21" customHeight="1" x14ac:dyDescent="0.25">
      <c r="A111" s="33">
        <v>107</v>
      </c>
      <c r="B111" s="67" t="s">
        <v>840</v>
      </c>
      <c r="C111" s="68" t="s">
        <v>343</v>
      </c>
      <c r="D111" s="69" t="s">
        <v>181</v>
      </c>
      <c r="E111" s="67" t="s">
        <v>7</v>
      </c>
      <c r="F111" s="39" t="s">
        <v>849</v>
      </c>
      <c r="G111" s="70">
        <v>6.6</v>
      </c>
      <c r="H111" s="71" t="s">
        <v>8</v>
      </c>
      <c r="I111" s="71" t="s">
        <v>8</v>
      </c>
      <c r="J111" s="118" t="s">
        <v>32</v>
      </c>
      <c r="K111" s="129"/>
      <c r="L111" s="33" t="s">
        <v>36</v>
      </c>
      <c r="N111" s="52"/>
      <c r="AB111" s="53" t="str">
        <f t="shared" si="13"/>
        <v>Nguyễn Hồng Phúc11A11</v>
      </c>
      <c r="AC111" s="53">
        <f t="shared" si="11"/>
        <v>1</v>
      </c>
      <c r="AD111" s="57" t="str">
        <f t="shared" si="8"/>
        <v>Phúc</v>
      </c>
      <c r="AE111" s="53" t="str">
        <f t="shared" si="9"/>
        <v>Nguyễn Hồng</v>
      </c>
      <c r="AF111" s="57" t="str">
        <f t="shared" si="14"/>
        <v>Hồng</v>
      </c>
      <c r="AG111" s="53" t="str">
        <f t="shared" si="10"/>
        <v>Hồng Phúc11A11</v>
      </c>
      <c r="AH111" s="53">
        <f t="shared" si="12"/>
        <v>1</v>
      </c>
    </row>
    <row r="112" spans="1:34" ht="21" customHeight="1" x14ac:dyDescent="0.25">
      <c r="A112" s="33">
        <v>108</v>
      </c>
      <c r="B112" s="67" t="s">
        <v>840</v>
      </c>
      <c r="C112" s="68" t="s">
        <v>344</v>
      </c>
      <c r="D112" s="69" t="s">
        <v>345</v>
      </c>
      <c r="E112" s="67" t="s">
        <v>7</v>
      </c>
      <c r="F112" s="39" t="s">
        <v>849</v>
      </c>
      <c r="G112" s="70">
        <v>6.6</v>
      </c>
      <c r="H112" s="71" t="s">
        <v>8</v>
      </c>
      <c r="I112" s="71" t="s">
        <v>9</v>
      </c>
      <c r="J112" s="118" t="s">
        <v>32</v>
      </c>
      <c r="K112" s="129"/>
      <c r="L112" s="33" t="s">
        <v>36</v>
      </c>
      <c r="N112" s="52"/>
      <c r="AB112" s="53" t="str">
        <f t="shared" si="13"/>
        <v>Nguyễn Thị  Thanh Phương11A11</v>
      </c>
      <c r="AC112" s="53">
        <f t="shared" si="11"/>
        <v>1</v>
      </c>
      <c r="AD112" s="57" t="str">
        <f t="shared" si="8"/>
        <v>Phương</v>
      </c>
      <c r="AE112" s="53" t="str">
        <f t="shared" si="9"/>
        <v>Nguyễn Thị  Thanh</v>
      </c>
      <c r="AF112" s="57" t="str">
        <f t="shared" si="14"/>
        <v>Thanh</v>
      </c>
      <c r="AG112" s="53" t="str">
        <f t="shared" si="10"/>
        <v>Thanh Phương11A11</v>
      </c>
      <c r="AH112" s="53">
        <f t="shared" si="12"/>
        <v>1</v>
      </c>
    </row>
    <row r="113" spans="1:34" ht="21" customHeight="1" x14ac:dyDescent="0.25">
      <c r="A113" s="33">
        <v>109</v>
      </c>
      <c r="B113" s="67" t="s">
        <v>840</v>
      </c>
      <c r="C113" s="68" t="s">
        <v>346</v>
      </c>
      <c r="D113" s="69" t="s">
        <v>96</v>
      </c>
      <c r="E113" s="67" t="s">
        <v>7</v>
      </c>
      <c r="F113" s="39" t="s">
        <v>849</v>
      </c>
      <c r="G113" s="70">
        <v>6.9</v>
      </c>
      <c r="H113" s="71" t="s">
        <v>8</v>
      </c>
      <c r="I113" s="71" t="s">
        <v>9</v>
      </c>
      <c r="J113" s="119" t="s">
        <v>32</v>
      </c>
      <c r="K113" s="128"/>
      <c r="L113" s="33" t="s">
        <v>36</v>
      </c>
      <c r="N113" s="52"/>
      <c r="AB113" s="53" t="str">
        <f t="shared" si="13"/>
        <v>Nguyễn Thị Mỹ Quyên11A11</v>
      </c>
      <c r="AC113" s="53">
        <f t="shared" si="11"/>
        <v>1</v>
      </c>
      <c r="AD113" s="57" t="str">
        <f t="shared" si="8"/>
        <v>Quyên</v>
      </c>
      <c r="AE113" s="53" t="str">
        <f t="shared" si="9"/>
        <v>Nguyễn Thị Mỹ</v>
      </c>
      <c r="AF113" s="57" t="str">
        <f t="shared" si="14"/>
        <v>Mỹ</v>
      </c>
      <c r="AG113" s="53" t="str">
        <f t="shared" si="10"/>
        <v>Mỹ Quyên11A11</v>
      </c>
      <c r="AH113" s="53">
        <f t="shared" si="12"/>
        <v>1</v>
      </c>
    </row>
    <row r="114" spans="1:34" ht="21" customHeight="1" x14ac:dyDescent="0.25">
      <c r="A114" s="33">
        <v>110</v>
      </c>
      <c r="B114" s="67" t="s">
        <v>840</v>
      </c>
      <c r="C114" s="68" t="s">
        <v>347</v>
      </c>
      <c r="D114" s="69" t="s">
        <v>348</v>
      </c>
      <c r="E114" s="67" t="s">
        <v>10</v>
      </c>
      <c r="F114" s="39" t="s">
        <v>849</v>
      </c>
      <c r="G114" s="70">
        <v>7.5</v>
      </c>
      <c r="H114" s="71" t="s">
        <v>8</v>
      </c>
      <c r="I114" s="71" t="s">
        <v>8</v>
      </c>
      <c r="J114" s="118" t="s">
        <v>32</v>
      </c>
      <c r="K114" s="129"/>
      <c r="L114" s="33" t="s">
        <v>36</v>
      </c>
      <c r="N114" s="52"/>
      <c r="AB114" s="53" t="str">
        <f t="shared" si="13"/>
        <v>Trần Minh Sang11A11</v>
      </c>
      <c r="AC114" s="53">
        <f t="shared" si="11"/>
        <v>1</v>
      </c>
      <c r="AD114" s="57" t="str">
        <f t="shared" si="8"/>
        <v>Sang</v>
      </c>
      <c r="AE114" s="53" t="str">
        <f t="shared" si="9"/>
        <v>Trần Minh</v>
      </c>
      <c r="AF114" s="57" t="str">
        <f t="shared" si="14"/>
        <v>Minh</v>
      </c>
      <c r="AG114" s="53" t="str">
        <f t="shared" si="10"/>
        <v>Minh Sang11A11</v>
      </c>
      <c r="AH114" s="53">
        <f t="shared" si="12"/>
        <v>1</v>
      </c>
    </row>
    <row r="115" spans="1:34" ht="21" customHeight="1" x14ac:dyDescent="0.25">
      <c r="A115" s="33">
        <v>111</v>
      </c>
      <c r="B115" s="67" t="s">
        <v>840</v>
      </c>
      <c r="C115" s="68" t="s">
        <v>349</v>
      </c>
      <c r="D115" s="69" t="s">
        <v>350</v>
      </c>
      <c r="E115" s="67" t="s">
        <v>7</v>
      </c>
      <c r="F115" s="39" t="s">
        <v>849</v>
      </c>
      <c r="G115" s="70">
        <v>6.8</v>
      </c>
      <c r="H115" s="71" t="s">
        <v>8</v>
      </c>
      <c r="I115" s="71" t="s">
        <v>9</v>
      </c>
      <c r="J115" s="119" t="s">
        <v>32</v>
      </c>
      <c r="K115" s="128"/>
      <c r="L115" s="33" t="s">
        <v>36</v>
      </c>
      <c r="N115" s="52"/>
      <c r="AB115" s="53" t="str">
        <f t="shared" si="13"/>
        <v>Ngô Vương Thanh Thảo11A11</v>
      </c>
      <c r="AC115" s="53">
        <f t="shared" si="11"/>
        <v>1</v>
      </c>
      <c r="AD115" s="57" t="str">
        <f t="shared" si="8"/>
        <v>Thảo</v>
      </c>
      <c r="AE115" s="53" t="str">
        <f t="shared" si="9"/>
        <v>Ngô Vương Thanh</v>
      </c>
      <c r="AF115" s="57" t="str">
        <f t="shared" si="14"/>
        <v>Thanh</v>
      </c>
      <c r="AG115" s="53" t="str">
        <f t="shared" si="10"/>
        <v>Thanh Thảo11A11</v>
      </c>
      <c r="AH115" s="53">
        <f t="shared" si="12"/>
        <v>1</v>
      </c>
    </row>
    <row r="116" spans="1:34" ht="21" customHeight="1" x14ac:dyDescent="0.25">
      <c r="A116" s="33">
        <v>112</v>
      </c>
      <c r="B116" s="67" t="s">
        <v>840</v>
      </c>
      <c r="C116" s="68" t="s">
        <v>351</v>
      </c>
      <c r="D116" s="69" t="s">
        <v>66</v>
      </c>
      <c r="E116" s="67" t="s">
        <v>7</v>
      </c>
      <c r="F116" s="39" t="s">
        <v>849</v>
      </c>
      <c r="G116" s="70">
        <v>7.8</v>
      </c>
      <c r="H116" s="71" t="s">
        <v>8</v>
      </c>
      <c r="I116" s="71" t="s">
        <v>9</v>
      </c>
      <c r="J116" s="118" t="s">
        <v>32</v>
      </c>
      <c r="K116" s="128"/>
      <c r="L116" s="33" t="s">
        <v>36</v>
      </c>
      <c r="N116" s="52"/>
      <c r="AB116" s="53" t="str">
        <f t="shared" si="13"/>
        <v>Nguyễn Phúc Thiện Thảo11A11</v>
      </c>
      <c r="AC116" s="53">
        <f t="shared" si="11"/>
        <v>1</v>
      </c>
      <c r="AD116" s="57" t="str">
        <f t="shared" si="8"/>
        <v>Thảo</v>
      </c>
      <c r="AE116" s="53" t="str">
        <f t="shared" si="9"/>
        <v>Nguyễn Phúc Thiện</v>
      </c>
      <c r="AF116" s="57" t="str">
        <f t="shared" si="14"/>
        <v>Thiện</v>
      </c>
      <c r="AG116" s="53" t="str">
        <f t="shared" si="10"/>
        <v>Thiện Thảo11A11</v>
      </c>
      <c r="AH116" s="53">
        <f t="shared" si="12"/>
        <v>1</v>
      </c>
    </row>
    <row r="117" spans="1:34" ht="21" customHeight="1" x14ac:dyDescent="0.25">
      <c r="A117" s="33">
        <v>113</v>
      </c>
      <c r="B117" s="67" t="s">
        <v>840</v>
      </c>
      <c r="C117" s="68" t="s">
        <v>352</v>
      </c>
      <c r="D117" s="69" t="s">
        <v>283</v>
      </c>
      <c r="E117" s="67" t="s">
        <v>7</v>
      </c>
      <c r="F117" s="39" t="s">
        <v>849</v>
      </c>
      <c r="G117" s="70">
        <v>6.6</v>
      </c>
      <c r="H117" s="71" t="s">
        <v>8</v>
      </c>
      <c r="I117" s="71" t="s">
        <v>8</v>
      </c>
      <c r="J117" s="118" t="s">
        <v>32</v>
      </c>
      <c r="K117" s="130"/>
      <c r="L117" s="33" t="s">
        <v>36</v>
      </c>
      <c r="N117" s="52"/>
      <c r="AB117" s="53" t="str">
        <f t="shared" si="13"/>
        <v>Phạm Trần Phương Thảo11A11</v>
      </c>
      <c r="AC117" s="53">
        <f t="shared" si="11"/>
        <v>1</v>
      </c>
      <c r="AD117" s="57" t="str">
        <f t="shared" si="8"/>
        <v>Thảo</v>
      </c>
      <c r="AE117" s="53" t="str">
        <f t="shared" si="9"/>
        <v>Phạm Trần Phương</v>
      </c>
      <c r="AF117" s="57" t="str">
        <f t="shared" si="14"/>
        <v>Phương</v>
      </c>
      <c r="AG117" s="53" t="str">
        <f t="shared" si="10"/>
        <v>Phương Thảo11A11</v>
      </c>
      <c r="AH117" s="53">
        <f t="shared" si="12"/>
        <v>2</v>
      </c>
    </row>
    <row r="118" spans="1:34" ht="21" customHeight="1" x14ac:dyDescent="0.25">
      <c r="A118" s="33">
        <v>114</v>
      </c>
      <c r="B118" s="67" t="s">
        <v>840</v>
      </c>
      <c r="C118" s="68" t="s">
        <v>353</v>
      </c>
      <c r="D118" s="69" t="s">
        <v>64</v>
      </c>
      <c r="E118" s="67" t="s">
        <v>7</v>
      </c>
      <c r="F118" s="39" t="s">
        <v>849</v>
      </c>
      <c r="G118" s="70">
        <v>6.9</v>
      </c>
      <c r="H118" s="71" t="s">
        <v>8</v>
      </c>
      <c r="I118" s="71" t="s">
        <v>9</v>
      </c>
      <c r="J118" s="119" t="s">
        <v>32</v>
      </c>
      <c r="K118" s="129"/>
      <c r="L118" s="33" t="s">
        <v>36</v>
      </c>
      <c r="N118" s="52"/>
      <c r="AB118" s="53" t="str">
        <f t="shared" si="13"/>
        <v>Trịnh Phương Thảo11A11</v>
      </c>
      <c r="AC118" s="53">
        <f t="shared" si="11"/>
        <v>1</v>
      </c>
      <c r="AD118" s="57" t="str">
        <f t="shared" si="8"/>
        <v>Thảo</v>
      </c>
      <c r="AE118" s="53" t="str">
        <f t="shared" si="9"/>
        <v>Trịnh Phương</v>
      </c>
      <c r="AF118" s="57" t="str">
        <f t="shared" si="14"/>
        <v>Phương</v>
      </c>
      <c r="AG118" s="53" t="str">
        <f t="shared" si="10"/>
        <v>Phương Thảo11A11</v>
      </c>
      <c r="AH118" s="53">
        <f t="shared" si="12"/>
        <v>2</v>
      </c>
    </row>
    <row r="119" spans="1:34" ht="21" customHeight="1" x14ac:dyDescent="0.25">
      <c r="A119" s="33">
        <v>115</v>
      </c>
      <c r="B119" s="67" t="s">
        <v>840</v>
      </c>
      <c r="C119" s="68" t="s">
        <v>354</v>
      </c>
      <c r="D119" s="69" t="s">
        <v>253</v>
      </c>
      <c r="E119" s="67" t="s">
        <v>7</v>
      </c>
      <c r="F119" s="39" t="s">
        <v>849</v>
      </c>
      <c r="G119" s="70">
        <v>7.7</v>
      </c>
      <c r="H119" s="71" t="s">
        <v>8</v>
      </c>
      <c r="I119" s="71" t="s">
        <v>9</v>
      </c>
      <c r="J119" s="118" t="s">
        <v>32</v>
      </c>
      <c r="K119" s="128"/>
      <c r="L119" s="33" t="s">
        <v>36</v>
      </c>
      <c r="N119" s="52"/>
      <c r="AB119" s="53" t="str">
        <f t="shared" si="13"/>
        <v>Ngô Lê Hồng Thắm11A11</v>
      </c>
      <c r="AC119" s="53">
        <f t="shared" si="11"/>
        <v>1</v>
      </c>
      <c r="AD119" s="57" t="str">
        <f t="shared" si="8"/>
        <v>Thắm</v>
      </c>
      <c r="AE119" s="53" t="str">
        <f t="shared" si="9"/>
        <v>Ngô Lê Hồng</v>
      </c>
      <c r="AF119" s="57" t="str">
        <f t="shared" si="14"/>
        <v>Hồng</v>
      </c>
      <c r="AG119" s="53" t="str">
        <f t="shared" si="10"/>
        <v>Hồng Thắm11A11</v>
      </c>
      <c r="AH119" s="53">
        <f t="shared" si="12"/>
        <v>1</v>
      </c>
    </row>
    <row r="120" spans="1:34" ht="21" customHeight="1" x14ac:dyDescent="0.25">
      <c r="A120" s="33">
        <v>116</v>
      </c>
      <c r="B120" s="67" t="s">
        <v>840</v>
      </c>
      <c r="C120" s="68" t="s">
        <v>355</v>
      </c>
      <c r="D120" s="69" t="s">
        <v>52</v>
      </c>
      <c r="E120" s="67" t="s">
        <v>7</v>
      </c>
      <c r="F120" s="39" t="s">
        <v>849</v>
      </c>
      <c r="G120" s="70">
        <v>6.1</v>
      </c>
      <c r="H120" s="71" t="s">
        <v>31</v>
      </c>
      <c r="I120" s="71" t="s">
        <v>9</v>
      </c>
      <c r="J120" s="118"/>
      <c r="K120" s="129"/>
      <c r="L120" s="33" t="s">
        <v>36</v>
      </c>
      <c r="N120" s="52"/>
      <c r="AB120" s="53" t="str">
        <f t="shared" si="13"/>
        <v>Nguyễn Ngọc Minh Thư11A11</v>
      </c>
      <c r="AC120" s="53">
        <f t="shared" si="11"/>
        <v>1</v>
      </c>
      <c r="AD120" s="57" t="str">
        <f t="shared" si="8"/>
        <v>Thư</v>
      </c>
      <c r="AE120" s="53" t="str">
        <f t="shared" si="9"/>
        <v>Nguyễn Ngọc Minh</v>
      </c>
      <c r="AF120" s="57" t="str">
        <f t="shared" si="14"/>
        <v>Minh</v>
      </c>
      <c r="AG120" s="53" t="str">
        <f t="shared" si="10"/>
        <v>Minh Thư11A11</v>
      </c>
      <c r="AH120" s="53">
        <f t="shared" si="12"/>
        <v>1</v>
      </c>
    </row>
    <row r="121" spans="1:34" ht="21" customHeight="1" x14ac:dyDescent="0.25">
      <c r="A121" s="33">
        <v>117</v>
      </c>
      <c r="B121" s="67" t="s">
        <v>840</v>
      </c>
      <c r="C121" s="68" t="s">
        <v>356</v>
      </c>
      <c r="D121" s="69" t="s">
        <v>357</v>
      </c>
      <c r="E121" s="67" t="s">
        <v>10</v>
      </c>
      <c r="F121" s="39" t="s">
        <v>849</v>
      </c>
      <c r="G121" s="70">
        <v>5.7</v>
      </c>
      <c r="H121" s="71" t="s">
        <v>31</v>
      </c>
      <c r="I121" s="71" t="s">
        <v>31</v>
      </c>
      <c r="J121" s="118"/>
      <c r="K121" s="130"/>
      <c r="L121" s="33" t="s">
        <v>36</v>
      </c>
      <c r="N121" s="52"/>
      <c r="AB121" s="53" t="str">
        <f t="shared" si="13"/>
        <v>Nguyễn Lâm Nhật Tiến11A11</v>
      </c>
      <c r="AC121" s="53">
        <f t="shared" si="11"/>
        <v>1</v>
      </c>
      <c r="AD121" s="57" t="str">
        <f t="shared" si="8"/>
        <v>Tiến</v>
      </c>
      <c r="AE121" s="53" t="str">
        <f t="shared" si="9"/>
        <v>Nguyễn Lâm Nhật</v>
      </c>
      <c r="AF121" s="57" t="str">
        <f t="shared" si="14"/>
        <v>Nhật</v>
      </c>
      <c r="AG121" s="53" t="str">
        <f t="shared" si="10"/>
        <v>Nhật Tiến11A11</v>
      </c>
      <c r="AH121" s="53">
        <f t="shared" si="12"/>
        <v>1</v>
      </c>
    </row>
    <row r="122" spans="1:34" ht="21" customHeight="1" x14ac:dyDescent="0.25">
      <c r="A122" s="33">
        <v>118</v>
      </c>
      <c r="B122" s="67" t="s">
        <v>840</v>
      </c>
      <c r="C122" s="68" t="s">
        <v>358</v>
      </c>
      <c r="D122" s="69" t="s">
        <v>221</v>
      </c>
      <c r="E122" s="67" t="s">
        <v>7</v>
      </c>
      <c r="F122" s="39" t="s">
        <v>849</v>
      </c>
      <c r="G122" s="70">
        <v>5.6</v>
      </c>
      <c r="H122" s="71" t="s">
        <v>31</v>
      </c>
      <c r="I122" s="71" t="s">
        <v>31</v>
      </c>
      <c r="J122" s="118"/>
      <c r="K122" s="128"/>
      <c r="L122" s="33" t="s">
        <v>36</v>
      </c>
      <c r="N122" s="52"/>
      <c r="AB122" s="53" t="str">
        <f t="shared" si="13"/>
        <v>Nguyễn Thị Bích Trâm11A11</v>
      </c>
      <c r="AC122" s="53">
        <f t="shared" si="11"/>
        <v>1</v>
      </c>
      <c r="AD122" s="57" t="str">
        <f t="shared" si="8"/>
        <v>Trâm</v>
      </c>
      <c r="AE122" s="53" t="str">
        <f t="shared" si="9"/>
        <v>Nguyễn Thị Bích</v>
      </c>
      <c r="AF122" s="57" t="str">
        <f t="shared" si="14"/>
        <v>Bích</v>
      </c>
      <c r="AG122" s="53" t="str">
        <f t="shared" si="10"/>
        <v>Bích Trâm11A11</v>
      </c>
      <c r="AH122" s="53">
        <f t="shared" si="12"/>
        <v>1</v>
      </c>
    </row>
    <row r="123" spans="1:34" ht="21" customHeight="1" x14ac:dyDescent="0.25">
      <c r="A123" s="33">
        <v>119</v>
      </c>
      <c r="B123" s="67" t="s">
        <v>840</v>
      </c>
      <c r="C123" s="68" t="s">
        <v>359</v>
      </c>
      <c r="D123" s="69" t="s">
        <v>360</v>
      </c>
      <c r="E123" s="67" t="s">
        <v>10</v>
      </c>
      <c r="F123" s="39" t="s">
        <v>849</v>
      </c>
      <c r="G123" s="70">
        <v>6.7</v>
      </c>
      <c r="H123" s="71" t="s">
        <v>8</v>
      </c>
      <c r="I123" s="71" t="s">
        <v>8</v>
      </c>
      <c r="J123" s="119" t="s">
        <v>32</v>
      </c>
      <c r="K123" s="128"/>
      <c r="L123" s="33" t="s">
        <v>36</v>
      </c>
      <c r="N123" s="52"/>
      <c r="AB123" s="53" t="str">
        <f t="shared" si="13"/>
        <v>Đoàn Nguyễn Thế Trung11A11</v>
      </c>
      <c r="AC123" s="53">
        <f t="shared" si="11"/>
        <v>1</v>
      </c>
      <c r="AD123" s="57" t="str">
        <f t="shared" si="8"/>
        <v>Trung</v>
      </c>
      <c r="AE123" s="53" t="str">
        <f t="shared" si="9"/>
        <v>Đoàn Nguyễn Thế</v>
      </c>
      <c r="AF123" s="57" t="str">
        <f t="shared" si="14"/>
        <v>Thế</v>
      </c>
      <c r="AG123" s="53" t="str">
        <f t="shared" si="10"/>
        <v>Thế Trung11A11</v>
      </c>
      <c r="AH123" s="53">
        <f t="shared" si="12"/>
        <v>1</v>
      </c>
    </row>
    <row r="124" spans="1:34" ht="21" customHeight="1" x14ac:dyDescent="0.25">
      <c r="A124" s="33">
        <v>120</v>
      </c>
      <c r="B124" s="67" t="s">
        <v>840</v>
      </c>
      <c r="C124" s="68" t="s">
        <v>361</v>
      </c>
      <c r="D124" s="69" t="s">
        <v>362</v>
      </c>
      <c r="E124" s="67" t="s">
        <v>10</v>
      </c>
      <c r="F124" s="39" t="s">
        <v>849</v>
      </c>
      <c r="G124" s="70">
        <v>7</v>
      </c>
      <c r="H124" s="71" t="s">
        <v>8</v>
      </c>
      <c r="I124" s="71" t="s">
        <v>9</v>
      </c>
      <c r="J124" s="119" t="s">
        <v>32</v>
      </c>
      <c r="K124" s="128"/>
      <c r="L124" s="33" t="s">
        <v>36</v>
      </c>
      <c r="N124" s="52"/>
      <c r="AB124" s="53" t="str">
        <f t="shared" si="13"/>
        <v>Đinh Lê Anh Tuấn11A11</v>
      </c>
      <c r="AC124" s="53">
        <f t="shared" si="11"/>
        <v>1</v>
      </c>
      <c r="AD124" s="57" t="str">
        <f t="shared" si="8"/>
        <v>Tuấn</v>
      </c>
      <c r="AE124" s="53" t="str">
        <f t="shared" si="9"/>
        <v>Đinh Lê Anh</v>
      </c>
      <c r="AF124" s="57" t="str">
        <f t="shared" si="14"/>
        <v>Anh</v>
      </c>
      <c r="AG124" s="53" t="str">
        <f t="shared" si="10"/>
        <v>Anh Tuấn11A11</v>
      </c>
      <c r="AH124" s="53">
        <f t="shared" si="12"/>
        <v>1</v>
      </c>
    </row>
    <row r="125" spans="1:34" ht="21" customHeight="1" x14ac:dyDescent="0.25">
      <c r="A125" s="33">
        <v>121</v>
      </c>
      <c r="B125" s="67" t="s">
        <v>840</v>
      </c>
      <c r="C125" s="68" t="s">
        <v>363</v>
      </c>
      <c r="D125" s="69" t="s">
        <v>43</v>
      </c>
      <c r="E125" s="67" t="s">
        <v>10</v>
      </c>
      <c r="F125" s="39" t="s">
        <v>849</v>
      </c>
      <c r="G125" s="70">
        <v>5.8</v>
      </c>
      <c r="H125" s="71" t="s">
        <v>31</v>
      </c>
      <c r="I125" s="71" t="s">
        <v>8</v>
      </c>
      <c r="J125" s="119"/>
      <c r="K125" s="129"/>
      <c r="L125" s="33" t="s">
        <v>36</v>
      </c>
      <c r="N125" s="52"/>
      <c r="AB125" s="53" t="str">
        <f t="shared" si="13"/>
        <v>Nguyễn Quốc Uy11A11</v>
      </c>
      <c r="AC125" s="53">
        <f t="shared" si="11"/>
        <v>1</v>
      </c>
      <c r="AD125" s="57" t="str">
        <f t="shared" si="8"/>
        <v>Uy</v>
      </c>
      <c r="AE125" s="53" t="str">
        <f t="shared" si="9"/>
        <v>Nguyễn Quốc</v>
      </c>
      <c r="AF125" s="57" t="str">
        <f t="shared" si="14"/>
        <v>Quốc</v>
      </c>
      <c r="AG125" s="53" t="str">
        <f t="shared" si="10"/>
        <v>Quốc Uy11A11</v>
      </c>
      <c r="AH125" s="53">
        <f t="shared" si="12"/>
        <v>1</v>
      </c>
    </row>
    <row r="126" spans="1:34" ht="21" customHeight="1" x14ac:dyDescent="0.25">
      <c r="A126" s="33">
        <v>122</v>
      </c>
      <c r="B126" s="67" t="s">
        <v>840</v>
      </c>
      <c r="C126" s="68" t="s">
        <v>364</v>
      </c>
      <c r="D126" s="69" t="s">
        <v>365</v>
      </c>
      <c r="E126" s="67" t="s">
        <v>10</v>
      </c>
      <c r="F126" s="39" t="s">
        <v>849</v>
      </c>
      <c r="G126" s="70">
        <v>7</v>
      </c>
      <c r="H126" s="71" t="s">
        <v>8</v>
      </c>
      <c r="I126" s="71" t="s">
        <v>8</v>
      </c>
      <c r="J126" s="119" t="s">
        <v>32</v>
      </c>
      <c r="K126" s="129"/>
      <c r="L126" s="33" t="s">
        <v>36</v>
      </c>
      <c r="N126" s="52"/>
      <c r="AB126" s="53" t="str">
        <f t="shared" si="13"/>
        <v>Phan Hùng Vĩ11A11</v>
      </c>
      <c r="AC126" s="53">
        <f t="shared" si="11"/>
        <v>1</v>
      </c>
      <c r="AD126" s="57" t="str">
        <f t="shared" si="8"/>
        <v>Vĩ</v>
      </c>
      <c r="AE126" s="53" t="str">
        <f t="shared" si="9"/>
        <v>Phan Hùng</v>
      </c>
      <c r="AF126" s="57" t="str">
        <f t="shared" si="14"/>
        <v>Hùng</v>
      </c>
      <c r="AG126" s="53" t="str">
        <f t="shared" si="10"/>
        <v>Hùng Vĩ11A11</v>
      </c>
      <c r="AH126" s="53">
        <f t="shared" si="12"/>
        <v>1</v>
      </c>
    </row>
    <row r="127" spans="1:34" ht="21" customHeight="1" x14ac:dyDescent="0.25">
      <c r="A127" s="33">
        <v>123</v>
      </c>
      <c r="B127" s="67" t="s">
        <v>840</v>
      </c>
      <c r="C127" s="68" t="s">
        <v>366</v>
      </c>
      <c r="D127" s="69" t="s">
        <v>367</v>
      </c>
      <c r="E127" s="67" t="s">
        <v>7</v>
      </c>
      <c r="F127" s="39" t="s">
        <v>849</v>
      </c>
      <c r="G127" s="70">
        <v>6.2</v>
      </c>
      <c r="H127" s="71" t="s">
        <v>31</v>
      </c>
      <c r="I127" s="71" t="s">
        <v>8</v>
      </c>
      <c r="J127" s="118"/>
      <c r="K127" s="129"/>
      <c r="L127" s="33" t="s">
        <v>36</v>
      </c>
      <c r="N127" s="52"/>
      <c r="AB127" s="53" t="str">
        <f t="shared" si="13"/>
        <v>Lữ Hà Tường Vy11A11</v>
      </c>
      <c r="AC127" s="53">
        <f t="shared" si="11"/>
        <v>1</v>
      </c>
      <c r="AD127" s="57" t="str">
        <f t="shared" si="8"/>
        <v>Vy</v>
      </c>
      <c r="AE127" s="53" t="str">
        <f t="shared" si="9"/>
        <v>Lữ Hà Tường</v>
      </c>
      <c r="AF127" s="57" t="str">
        <f t="shared" si="14"/>
        <v>Tường</v>
      </c>
      <c r="AG127" s="53" t="str">
        <f t="shared" si="10"/>
        <v>Tường Vy11A11</v>
      </c>
      <c r="AH127" s="53">
        <f t="shared" si="12"/>
        <v>1</v>
      </c>
    </row>
    <row r="128" spans="1:34" ht="21" customHeight="1" x14ac:dyDescent="0.25">
      <c r="A128" s="33">
        <v>124</v>
      </c>
      <c r="B128" s="67" t="s">
        <v>840</v>
      </c>
      <c r="C128" s="68" t="s">
        <v>368</v>
      </c>
      <c r="D128" s="69" t="s">
        <v>369</v>
      </c>
      <c r="E128" s="67" t="s">
        <v>7</v>
      </c>
      <c r="F128" s="39" t="s">
        <v>849</v>
      </c>
      <c r="G128" s="70">
        <v>7.3</v>
      </c>
      <c r="H128" s="71" t="s">
        <v>8</v>
      </c>
      <c r="I128" s="71" t="s">
        <v>8</v>
      </c>
      <c r="J128" s="118" t="s">
        <v>32</v>
      </c>
      <c r="K128" s="129"/>
      <c r="L128" s="33" t="s">
        <v>36</v>
      </c>
      <c r="N128" s="52"/>
      <c r="AB128" s="53" t="str">
        <f t="shared" si="13"/>
        <v>Nguyễn Ngọc Bảo Vy11A11</v>
      </c>
      <c r="AC128" s="53">
        <f t="shared" si="11"/>
        <v>1</v>
      </c>
      <c r="AD128" s="57" t="str">
        <f t="shared" si="8"/>
        <v>Vy</v>
      </c>
      <c r="AE128" s="53" t="str">
        <f t="shared" si="9"/>
        <v>Nguyễn Ngọc Bảo</v>
      </c>
      <c r="AF128" s="57" t="str">
        <f t="shared" si="14"/>
        <v>Bảo</v>
      </c>
      <c r="AG128" s="53" t="str">
        <f t="shared" si="10"/>
        <v>Bảo Vy11A11</v>
      </c>
      <c r="AH128" s="53">
        <f t="shared" si="12"/>
        <v>1</v>
      </c>
    </row>
    <row r="129" spans="1:34" ht="21" customHeight="1" x14ac:dyDescent="0.25">
      <c r="A129" s="33">
        <v>125</v>
      </c>
      <c r="B129" s="67" t="s">
        <v>840</v>
      </c>
      <c r="C129" s="68" t="s">
        <v>370</v>
      </c>
      <c r="D129" s="69" t="s">
        <v>251</v>
      </c>
      <c r="E129" s="67" t="s">
        <v>7</v>
      </c>
      <c r="F129" s="39" t="s">
        <v>849</v>
      </c>
      <c r="G129" s="70">
        <v>6.8</v>
      </c>
      <c r="H129" s="71" t="s">
        <v>8</v>
      </c>
      <c r="I129" s="71" t="s">
        <v>9</v>
      </c>
      <c r="J129" s="118" t="s">
        <v>32</v>
      </c>
      <c r="K129" s="129"/>
      <c r="L129" s="33" t="s">
        <v>36</v>
      </c>
      <c r="N129" s="52"/>
      <c r="AB129" s="53" t="str">
        <f t="shared" si="13"/>
        <v>Ngô Thị Hải Yến11A11</v>
      </c>
      <c r="AC129" s="53">
        <f t="shared" si="11"/>
        <v>1</v>
      </c>
      <c r="AD129" s="57" t="str">
        <f t="shared" si="8"/>
        <v>Yến</v>
      </c>
      <c r="AE129" s="53" t="str">
        <f t="shared" si="9"/>
        <v>Ngô Thị Hải</v>
      </c>
      <c r="AF129" s="57" t="str">
        <f t="shared" si="14"/>
        <v>Hải</v>
      </c>
      <c r="AG129" s="53" t="str">
        <f t="shared" si="10"/>
        <v>Hải Yến11A11</v>
      </c>
      <c r="AH129" s="53">
        <f t="shared" si="12"/>
        <v>1</v>
      </c>
    </row>
    <row r="130" spans="1:34" ht="21" customHeight="1" x14ac:dyDescent="0.25">
      <c r="A130" s="33">
        <v>126</v>
      </c>
      <c r="B130" s="67" t="s">
        <v>842</v>
      </c>
      <c r="C130" s="68" t="s">
        <v>441</v>
      </c>
      <c r="D130" s="69" t="s">
        <v>327</v>
      </c>
      <c r="E130" s="67" t="s">
        <v>10</v>
      </c>
      <c r="F130" s="39" t="s">
        <v>18</v>
      </c>
      <c r="G130" s="70">
        <v>5.0999999999999996</v>
      </c>
      <c r="H130" s="71" t="s">
        <v>15</v>
      </c>
      <c r="I130" s="71" t="s">
        <v>31</v>
      </c>
      <c r="J130" s="119"/>
      <c r="K130" s="129"/>
      <c r="L130" s="33" t="s">
        <v>34</v>
      </c>
      <c r="N130" s="52"/>
      <c r="AB130" s="53" t="str">
        <f t="shared" si="13"/>
        <v>Nguyễn Thanh An11A2</v>
      </c>
      <c r="AC130" s="53">
        <f t="shared" si="11"/>
        <v>1</v>
      </c>
      <c r="AD130" s="57" t="str">
        <f t="shared" si="8"/>
        <v>An</v>
      </c>
      <c r="AE130" s="53" t="str">
        <f t="shared" si="9"/>
        <v>Nguyễn Thanh</v>
      </c>
      <c r="AF130" s="57" t="str">
        <f t="shared" si="14"/>
        <v>Thanh</v>
      </c>
      <c r="AG130" s="53" t="str">
        <f t="shared" si="10"/>
        <v>Thanh An11A2</v>
      </c>
      <c r="AH130" s="53">
        <f t="shared" si="12"/>
        <v>1</v>
      </c>
    </row>
    <row r="131" spans="1:34" ht="21" customHeight="1" x14ac:dyDescent="0.25">
      <c r="A131" s="33">
        <v>127</v>
      </c>
      <c r="B131" s="67" t="s">
        <v>842</v>
      </c>
      <c r="C131" s="68" t="s">
        <v>442</v>
      </c>
      <c r="D131" s="69" t="s">
        <v>156</v>
      </c>
      <c r="E131" s="67" t="s">
        <v>7</v>
      </c>
      <c r="F131" s="39" t="s">
        <v>18</v>
      </c>
      <c r="G131" s="70">
        <v>6.8</v>
      </c>
      <c r="H131" s="71" t="s">
        <v>31</v>
      </c>
      <c r="I131" s="71" t="s">
        <v>9</v>
      </c>
      <c r="J131" s="118"/>
      <c r="K131" s="129"/>
      <c r="L131" s="33" t="s">
        <v>36</v>
      </c>
      <c r="N131" s="52"/>
      <c r="AB131" s="53" t="str">
        <f t="shared" si="13"/>
        <v>Lê Lan Anh11A2</v>
      </c>
      <c r="AC131" s="53">
        <f t="shared" si="11"/>
        <v>1</v>
      </c>
      <c r="AD131" s="57" t="str">
        <f t="shared" si="8"/>
        <v>Anh</v>
      </c>
      <c r="AE131" s="53" t="str">
        <f t="shared" si="9"/>
        <v>Lê Lan</v>
      </c>
      <c r="AF131" s="57" t="str">
        <f t="shared" si="14"/>
        <v>Lan</v>
      </c>
      <c r="AG131" s="53" t="str">
        <f t="shared" si="10"/>
        <v>Lan Anh11A2</v>
      </c>
      <c r="AH131" s="53">
        <f t="shared" si="12"/>
        <v>1</v>
      </c>
    </row>
    <row r="132" spans="1:34" ht="21" customHeight="1" x14ac:dyDescent="0.25">
      <c r="A132" s="33">
        <v>128</v>
      </c>
      <c r="B132" s="67" t="s">
        <v>842</v>
      </c>
      <c r="C132" s="68" t="s">
        <v>443</v>
      </c>
      <c r="D132" s="69" t="s">
        <v>444</v>
      </c>
      <c r="E132" s="67" t="s">
        <v>10</v>
      </c>
      <c r="F132" s="39" t="s">
        <v>18</v>
      </c>
      <c r="G132" s="70">
        <v>6.2</v>
      </c>
      <c r="H132" s="71" t="s">
        <v>31</v>
      </c>
      <c r="I132" s="71" t="s">
        <v>31</v>
      </c>
      <c r="J132" s="118"/>
      <c r="K132" s="129"/>
      <c r="L132" s="33" t="s">
        <v>36</v>
      </c>
      <c r="N132" s="52"/>
      <c r="AB132" s="53" t="str">
        <f t="shared" si="13"/>
        <v>Ngô Thiên Bảo11A2</v>
      </c>
      <c r="AC132" s="53">
        <f t="shared" si="11"/>
        <v>1</v>
      </c>
      <c r="AD132" s="57" t="str">
        <f t="shared" ref="AD132:AD194" si="15">RIGHT(C132,LEN(C132)-FIND("@",SUBSTITUTE(C132," ","@",LEN(C132)-LEN(SUBSTITUTE(C132," ","")))))</f>
        <v>Bảo</v>
      </c>
      <c r="AE132" s="53" t="str">
        <f t="shared" ref="AE132:AE194" si="16">LEFT(C132,LEN(C132)-LEN(AD132)-1)</f>
        <v>Ngô Thiên</v>
      </c>
      <c r="AF132" s="57" t="str">
        <f t="shared" si="14"/>
        <v>Thiên</v>
      </c>
      <c r="AG132" s="53" t="str">
        <f t="shared" ref="AG132:AG194" si="17">AF132&amp;" "&amp;AD132&amp;F132</f>
        <v>Thiên Bảo11A2</v>
      </c>
      <c r="AH132" s="53">
        <f t="shared" si="12"/>
        <v>1</v>
      </c>
    </row>
    <row r="133" spans="1:34" ht="21" customHeight="1" x14ac:dyDescent="0.25">
      <c r="A133" s="33">
        <v>129</v>
      </c>
      <c r="B133" s="67" t="s">
        <v>842</v>
      </c>
      <c r="C133" s="68" t="s">
        <v>445</v>
      </c>
      <c r="D133" s="69" t="s">
        <v>446</v>
      </c>
      <c r="E133" s="67" t="s">
        <v>10</v>
      </c>
      <c r="F133" s="39" t="s">
        <v>18</v>
      </c>
      <c r="G133" s="70">
        <v>6.9</v>
      </c>
      <c r="H133" s="71" t="s">
        <v>31</v>
      </c>
      <c r="I133" s="71" t="s">
        <v>9</v>
      </c>
      <c r="J133" s="118"/>
      <c r="K133" s="127"/>
      <c r="L133" s="33" t="s">
        <v>36</v>
      </c>
      <c r="N133" s="52"/>
      <c r="AB133" s="53" t="str">
        <f t="shared" si="13"/>
        <v>Phạm Trung Chiến11A2</v>
      </c>
      <c r="AC133" s="53">
        <f t="shared" ref="AC133:AC196" si="18">COUNTIF($AB$5:$AB$499,AB133)</f>
        <v>1</v>
      </c>
      <c r="AD133" s="57" t="str">
        <f t="shared" si="15"/>
        <v>Chiến</v>
      </c>
      <c r="AE133" s="53" t="str">
        <f t="shared" si="16"/>
        <v>Phạm Trung</v>
      </c>
      <c r="AF133" s="57" t="str">
        <f t="shared" si="14"/>
        <v>Trung</v>
      </c>
      <c r="AG133" s="53" t="str">
        <f t="shared" si="17"/>
        <v>Trung Chiến11A2</v>
      </c>
      <c r="AH133" s="53">
        <f t="shared" ref="AH133:AH196" si="19">COUNTIF($AG$5:$AG$499,AG133)</f>
        <v>1</v>
      </c>
    </row>
    <row r="134" spans="1:34" ht="21" customHeight="1" x14ac:dyDescent="0.25">
      <c r="A134" s="33">
        <v>130</v>
      </c>
      <c r="B134" s="67" t="s">
        <v>842</v>
      </c>
      <c r="C134" s="68" t="s">
        <v>447</v>
      </c>
      <c r="D134" s="69" t="s">
        <v>76</v>
      </c>
      <c r="E134" s="67" t="s">
        <v>10</v>
      </c>
      <c r="F134" s="39" t="s">
        <v>18</v>
      </c>
      <c r="G134" s="70">
        <v>6.3</v>
      </c>
      <c r="H134" s="71" t="s">
        <v>31</v>
      </c>
      <c r="I134" s="71" t="s">
        <v>9</v>
      </c>
      <c r="J134" s="119"/>
      <c r="K134" s="128"/>
      <c r="L134" s="33" t="s">
        <v>36</v>
      </c>
      <c r="N134" s="52"/>
      <c r="AB134" s="53" t="str">
        <f t="shared" ref="AB134:AB195" si="20">C134&amp;F134</f>
        <v>Phạm Đức Hoàng Công11A2</v>
      </c>
      <c r="AC134" s="53">
        <f t="shared" si="18"/>
        <v>1</v>
      </c>
      <c r="AD134" s="57" t="str">
        <f t="shared" si="15"/>
        <v>Công</v>
      </c>
      <c r="AE134" s="53" t="str">
        <f t="shared" si="16"/>
        <v>Phạm Đức Hoàng</v>
      </c>
      <c r="AF134" s="57" t="str">
        <f t="shared" ref="AF134:AF195" si="21">RIGHT(AE134,LEN(AE134)-FIND("@",SUBSTITUTE(AE134," ","@",LEN(AE134)-LEN(SUBSTITUTE(AE134," ","")))))</f>
        <v>Hoàng</v>
      </c>
      <c r="AG134" s="53" t="str">
        <f t="shared" si="17"/>
        <v>Hoàng Công11A2</v>
      </c>
      <c r="AH134" s="53">
        <f t="shared" si="19"/>
        <v>1</v>
      </c>
    </row>
    <row r="135" spans="1:34" ht="21" customHeight="1" x14ac:dyDescent="0.25">
      <c r="A135" s="33">
        <v>131</v>
      </c>
      <c r="B135" s="67" t="s">
        <v>842</v>
      </c>
      <c r="C135" s="68" t="s">
        <v>448</v>
      </c>
      <c r="D135" s="69" t="s">
        <v>449</v>
      </c>
      <c r="E135" s="67" t="s">
        <v>7</v>
      </c>
      <c r="F135" s="39" t="s">
        <v>18</v>
      </c>
      <c r="G135" s="70">
        <v>7</v>
      </c>
      <c r="H135" s="71" t="s">
        <v>8</v>
      </c>
      <c r="I135" s="71" t="s">
        <v>9</v>
      </c>
      <c r="J135" s="118" t="s">
        <v>32</v>
      </c>
      <c r="K135" s="129"/>
      <c r="L135" s="33" t="s">
        <v>36</v>
      </c>
      <c r="N135" s="52"/>
      <c r="AB135" s="53" t="str">
        <f t="shared" si="20"/>
        <v>Hồ Thị Thùy Dương11A2</v>
      </c>
      <c r="AC135" s="53">
        <f t="shared" si="18"/>
        <v>1</v>
      </c>
      <c r="AD135" s="57" t="str">
        <f t="shared" si="15"/>
        <v>Dương</v>
      </c>
      <c r="AE135" s="53" t="str">
        <f t="shared" si="16"/>
        <v>Hồ Thị Thùy</v>
      </c>
      <c r="AF135" s="57" t="str">
        <f t="shared" si="21"/>
        <v>Thùy</v>
      </c>
      <c r="AG135" s="53" t="str">
        <f t="shared" si="17"/>
        <v>Thùy Dương11A2</v>
      </c>
      <c r="AH135" s="53">
        <f t="shared" si="19"/>
        <v>1</v>
      </c>
    </row>
    <row r="136" spans="1:34" ht="24.75" customHeight="1" x14ac:dyDescent="0.25">
      <c r="A136" s="33">
        <v>132</v>
      </c>
      <c r="B136" s="67" t="s">
        <v>842</v>
      </c>
      <c r="C136" s="68" t="s">
        <v>450</v>
      </c>
      <c r="D136" s="69" t="s">
        <v>451</v>
      </c>
      <c r="E136" s="67" t="s">
        <v>7</v>
      </c>
      <c r="F136" s="39" t="s">
        <v>18</v>
      </c>
      <c r="G136" s="70">
        <v>7.5</v>
      </c>
      <c r="H136" s="71" t="s">
        <v>8</v>
      </c>
      <c r="I136" s="71" t="s">
        <v>9</v>
      </c>
      <c r="J136" s="118" t="s">
        <v>32</v>
      </c>
      <c r="K136" s="128"/>
      <c r="L136" s="33" t="s">
        <v>36</v>
      </c>
      <c r="N136" s="52"/>
      <c r="AB136" s="53" t="str">
        <f t="shared" si="20"/>
        <v>Nguyễn Lê Thuỳ Dương11A2</v>
      </c>
      <c r="AC136" s="53">
        <f t="shared" si="18"/>
        <v>1</v>
      </c>
      <c r="AD136" s="57" t="str">
        <f t="shared" si="15"/>
        <v>Dương</v>
      </c>
      <c r="AE136" s="53" t="str">
        <f t="shared" si="16"/>
        <v>Nguyễn Lê Thuỳ</v>
      </c>
      <c r="AF136" s="57" t="str">
        <f t="shared" si="21"/>
        <v>Thuỳ</v>
      </c>
      <c r="AG136" s="53" t="str">
        <f t="shared" si="17"/>
        <v>Thuỳ Dương11A2</v>
      </c>
      <c r="AH136" s="53">
        <f t="shared" si="19"/>
        <v>1</v>
      </c>
    </row>
    <row r="137" spans="1:34" ht="21" customHeight="1" x14ac:dyDescent="0.25">
      <c r="A137" s="33">
        <v>133</v>
      </c>
      <c r="B137" s="67" t="s">
        <v>842</v>
      </c>
      <c r="C137" s="68" t="s">
        <v>452</v>
      </c>
      <c r="D137" s="69" t="s">
        <v>110</v>
      </c>
      <c r="E137" s="67" t="s">
        <v>10</v>
      </c>
      <c r="F137" s="39" t="s">
        <v>18</v>
      </c>
      <c r="G137" s="70">
        <v>6.8</v>
      </c>
      <c r="H137" s="71" t="s">
        <v>31</v>
      </c>
      <c r="I137" s="71" t="s">
        <v>9</v>
      </c>
      <c r="J137" s="118"/>
      <c r="K137" s="129"/>
      <c r="L137" s="33" t="s">
        <v>36</v>
      </c>
      <c r="N137" s="52"/>
      <c r="AB137" s="53" t="str">
        <f t="shared" si="20"/>
        <v>Nguyễn Duy Đạt11A2</v>
      </c>
      <c r="AC137" s="53">
        <f t="shared" si="18"/>
        <v>1</v>
      </c>
      <c r="AD137" s="57" t="str">
        <f t="shared" si="15"/>
        <v>Đạt</v>
      </c>
      <c r="AE137" s="53" t="str">
        <f t="shared" si="16"/>
        <v>Nguyễn Duy</v>
      </c>
      <c r="AF137" s="57" t="str">
        <f t="shared" si="21"/>
        <v>Duy</v>
      </c>
      <c r="AG137" s="53" t="str">
        <f t="shared" si="17"/>
        <v>Duy Đạt11A2</v>
      </c>
      <c r="AH137" s="53">
        <f t="shared" si="19"/>
        <v>1</v>
      </c>
    </row>
    <row r="138" spans="1:34" ht="21" customHeight="1" x14ac:dyDescent="0.25">
      <c r="A138" s="33">
        <v>134</v>
      </c>
      <c r="B138" s="67" t="s">
        <v>842</v>
      </c>
      <c r="C138" s="68" t="s">
        <v>453</v>
      </c>
      <c r="D138" s="69" t="s">
        <v>454</v>
      </c>
      <c r="E138" s="67" t="s">
        <v>10</v>
      </c>
      <c r="F138" s="39" t="s">
        <v>18</v>
      </c>
      <c r="G138" s="70">
        <v>5.3</v>
      </c>
      <c r="H138" s="71" t="s">
        <v>31</v>
      </c>
      <c r="I138" s="71" t="s">
        <v>9</v>
      </c>
      <c r="J138" s="118"/>
      <c r="K138" s="129"/>
      <c r="L138" s="33" t="s">
        <v>36</v>
      </c>
      <c r="N138" s="52"/>
      <c r="AB138" s="53" t="str">
        <f t="shared" si="20"/>
        <v>Nguyễn Tiến Đạt11A2</v>
      </c>
      <c r="AC138" s="53">
        <f t="shared" si="18"/>
        <v>1</v>
      </c>
      <c r="AD138" s="57" t="str">
        <f t="shared" si="15"/>
        <v>Đạt</v>
      </c>
      <c r="AE138" s="53" t="str">
        <f t="shared" si="16"/>
        <v>Nguyễn Tiến</v>
      </c>
      <c r="AF138" s="57" t="str">
        <f t="shared" si="21"/>
        <v>Tiến</v>
      </c>
      <c r="AG138" s="53" t="str">
        <f t="shared" si="17"/>
        <v>Tiến Đạt11A2</v>
      </c>
      <c r="AH138" s="53">
        <f t="shared" si="19"/>
        <v>1</v>
      </c>
    </row>
    <row r="139" spans="1:34" ht="21" customHeight="1" x14ac:dyDescent="0.25">
      <c r="A139" s="33">
        <v>135</v>
      </c>
      <c r="B139" s="67" t="s">
        <v>842</v>
      </c>
      <c r="C139" s="68" t="s">
        <v>455</v>
      </c>
      <c r="D139" s="69" t="s">
        <v>456</v>
      </c>
      <c r="E139" s="67" t="s">
        <v>7</v>
      </c>
      <c r="F139" s="39" t="s">
        <v>18</v>
      </c>
      <c r="G139" s="70">
        <v>7.3</v>
      </c>
      <c r="H139" s="71" t="s">
        <v>31</v>
      </c>
      <c r="I139" s="71" t="s">
        <v>9</v>
      </c>
      <c r="J139" s="118"/>
      <c r="K139" s="128"/>
      <c r="L139" s="33" t="s">
        <v>36</v>
      </c>
      <c r="N139" s="52"/>
      <c r="AB139" s="53" t="str">
        <f t="shared" si="20"/>
        <v>Bùi Thị Thu Hiền11A2</v>
      </c>
      <c r="AC139" s="53">
        <f t="shared" si="18"/>
        <v>1</v>
      </c>
      <c r="AD139" s="57" t="str">
        <f t="shared" si="15"/>
        <v>Hiền</v>
      </c>
      <c r="AE139" s="53" t="str">
        <f t="shared" si="16"/>
        <v>Bùi Thị Thu</v>
      </c>
      <c r="AF139" s="57" t="str">
        <f t="shared" si="21"/>
        <v>Thu</v>
      </c>
      <c r="AG139" s="53" t="str">
        <f t="shared" si="17"/>
        <v>Thu Hiền11A2</v>
      </c>
      <c r="AH139" s="53">
        <f t="shared" si="19"/>
        <v>1</v>
      </c>
    </row>
    <row r="140" spans="1:34" ht="21" customHeight="1" x14ac:dyDescent="0.25">
      <c r="A140" s="33">
        <v>136</v>
      </c>
      <c r="B140" s="67" t="s">
        <v>842</v>
      </c>
      <c r="C140" s="68" t="s">
        <v>457</v>
      </c>
      <c r="D140" s="69" t="s">
        <v>272</v>
      </c>
      <c r="E140" s="67" t="s">
        <v>10</v>
      </c>
      <c r="F140" s="39" t="s">
        <v>18</v>
      </c>
      <c r="G140" s="70">
        <v>6.4</v>
      </c>
      <c r="H140" s="71" t="s">
        <v>31</v>
      </c>
      <c r="I140" s="71" t="s">
        <v>9</v>
      </c>
      <c r="J140" s="118"/>
      <c r="K140" s="129"/>
      <c r="L140" s="33" t="s">
        <v>36</v>
      </c>
      <c r="N140" s="52"/>
      <c r="AB140" s="53" t="str">
        <f t="shared" si="20"/>
        <v>Nguyễn Hoàng Gia Hưng11A2</v>
      </c>
      <c r="AC140" s="53">
        <f t="shared" si="18"/>
        <v>1</v>
      </c>
      <c r="AD140" s="57" t="str">
        <f t="shared" si="15"/>
        <v>Hưng</v>
      </c>
      <c r="AE140" s="53" t="str">
        <f t="shared" si="16"/>
        <v>Nguyễn Hoàng Gia</v>
      </c>
      <c r="AF140" s="57" t="str">
        <f t="shared" si="21"/>
        <v>Gia</v>
      </c>
      <c r="AG140" s="53" t="str">
        <f t="shared" si="17"/>
        <v>Gia Hưng11A2</v>
      </c>
      <c r="AH140" s="53">
        <f t="shared" si="19"/>
        <v>1</v>
      </c>
    </row>
    <row r="141" spans="1:34" ht="21" customHeight="1" x14ac:dyDescent="0.25">
      <c r="A141" s="33">
        <v>137</v>
      </c>
      <c r="B141" s="67" t="s">
        <v>842</v>
      </c>
      <c r="C141" s="68" t="s">
        <v>458</v>
      </c>
      <c r="D141" s="69" t="s">
        <v>459</v>
      </c>
      <c r="E141" s="67" t="s">
        <v>10</v>
      </c>
      <c r="F141" s="39" t="s">
        <v>18</v>
      </c>
      <c r="G141" s="70">
        <v>6.3</v>
      </c>
      <c r="H141" s="71" t="s">
        <v>31</v>
      </c>
      <c r="I141" s="71" t="s">
        <v>9</v>
      </c>
      <c r="J141" s="118"/>
      <c r="K141" s="129"/>
      <c r="L141" s="33" t="s">
        <v>36</v>
      </c>
      <c r="N141" s="52"/>
      <c r="AB141" s="53" t="str">
        <f t="shared" si="20"/>
        <v>Nguyễn Thúc Khánh11A2</v>
      </c>
      <c r="AC141" s="53">
        <f t="shared" si="18"/>
        <v>1</v>
      </c>
      <c r="AD141" s="57" t="str">
        <f t="shared" si="15"/>
        <v>Khánh</v>
      </c>
      <c r="AE141" s="53" t="str">
        <f t="shared" si="16"/>
        <v>Nguyễn Thúc</v>
      </c>
      <c r="AF141" s="57" t="str">
        <f t="shared" si="21"/>
        <v>Thúc</v>
      </c>
      <c r="AG141" s="53" t="str">
        <f t="shared" si="17"/>
        <v>Thúc Khánh11A2</v>
      </c>
      <c r="AH141" s="53">
        <f t="shared" si="19"/>
        <v>1</v>
      </c>
    </row>
    <row r="142" spans="1:34" ht="21" customHeight="1" x14ac:dyDescent="0.25">
      <c r="A142" s="33">
        <v>138</v>
      </c>
      <c r="B142" s="67" t="s">
        <v>842</v>
      </c>
      <c r="C142" s="68" t="s">
        <v>460</v>
      </c>
      <c r="D142" s="69" t="s">
        <v>402</v>
      </c>
      <c r="E142" s="67" t="s">
        <v>10</v>
      </c>
      <c r="F142" s="39" t="s">
        <v>18</v>
      </c>
      <c r="G142" s="70">
        <v>6.3</v>
      </c>
      <c r="H142" s="71" t="s">
        <v>31</v>
      </c>
      <c r="I142" s="71" t="s">
        <v>8</v>
      </c>
      <c r="J142" s="118"/>
      <c r="K142" s="129"/>
      <c r="L142" s="33" t="s">
        <v>36</v>
      </c>
      <c r="N142" s="52"/>
      <c r="AB142" s="53" t="str">
        <f t="shared" si="20"/>
        <v>Nguyễn Trần Đăng Khoa11A2</v>
      </c>
      <c r="AC142" s="53">
        <f t="shared" si="18"/>
        <v>1</v>
      </c>
      <c r="AD142" s="57" t="str">
        <f t="shared" si="15"/>
        <v>Khoa</v>
      </c>
      <c r="AE142" s="53" t="str">
        <f t="shared" si="16"/>
        <v>Nguyễn Trần Đăng</v>
      </c>
      <c r="AF142" s="57" t="str">
        <f t="shared" si="21"/>
        <v>Đăng</v>
      </c>
      <c r="AG142" s="53" t="str">
        <f t="shared" si="17"/>
        <v>Đăng Khoa11A2</v>
      </c>
      <c r="AH142" s="53">
        <f t="shared" si="19"/>
        <v>1</v>
      </c>
    </row>
    <row r="143" spans="1:34" ht="21" customHeight="1" x14ac:dyDescent="0.25">
      <c r="A143" s="33">
        <v>139</v>
      </c>
      <c r="B143" s="67" t="s">
        <v>842</v>
      </c>
      <c r="C143" s="68" t="s">
        <v>461</v>
      </c>
      <c r="D143" s="69" t="s">
        <v>118</v>
      </c>
      <c r="E143" s="67" t="s">
        <v>10</v>
      </c>
      <c r="F143" s="39" t="s">
        <v>18</v>
      </c>
      <c r="G143" s="70">
        <v>6.9</v>
      </c>
      <c r="H143" s="71" t="s">
        <v>31</v>
      </c>
      <c r="I143" s="71" t="s">
        <v>9</v>
      </c>
      <c r="J143" s="119"/>
      <c r="K143" s="129"/>
      <c r="L143" s="33" t="s">
        <v>36</v>
      </c>
      <c r="N143" s="52"/>
      <c r="AB143" s="53" t="str">
        <f t="shared" si="20"/>
        <v>Đoàn Duy Khương11A2</v>
      </c>
      <c r="AC143" s="53">
        <f t="shared" si="18"/>
        <v>1</v>
      </c>
      <c r="AD143" s="57" t="str">
        <f t="shared" si="15"/>
        <v>Khương</v>
      </c>
      <c r="AE143" s="53" t="str">
        <f t="shared" si="16"/>
        <v>Đoàn Duy</v>
      </c>
      <c r="AF143" s="57" t="str">
        <f t="shared" si="21"/>
        <v>Duy</v>
      </c>
      <c r="AG143" s="53" t="str">
        <f t="shared" si="17"/>
        <v>Duy Khương11A2</v>
      </c>
      <c r="AH143" s="53">
        <f t="shared" si="19"/>
        <v>1</v>
      </c>
    </row>
    <row r="144" spans="1:34" ht="21" customHeight="1" x14ac:dyDescent="0.25">
      <c r="A144" s="33">
        <v>140</v>
      </c>
      <c r="B144" s="67" t="s">
        <v>842</v>
      </c>
      <c r="C144" s="68" t="s">
        <v>462</v>
      </c>
      <c r="D144" s="69" t="s">
        <v>463</v>
      </c>
      <c r="E144" s="67" t="s">
        <v>7</v>
      </c>
      <c r="F144" s="39" t="s">
        <v>18</v>
      </c>
      <c r="G144" s="70">
        <v>6.4</v>
      </c>
      <c r="H144" s="71" t="s">
        <v>31</v>
      </c>
      <c r="I144" s="71" t="s">
        <v>31</v>
      </c>
      <c r="J144" s="118"/>
      <c r="K144" s="128"/>
      <c r="L144" s="33" t="s">
        <v>36</v>
      </c>
      <c r="N144" s="52"/>
      <c r="AB144" s="53" t="str">
        <f t="shared" si="20"/>
        <v>Hồ Thị Ngọc Kiểm11A2</v>
      </c>
      <c r="AC144" s="53">
        <f t="shared" si="18"/>
        <v>1</v>
      </c>
      <c r="AD144" s="57" t="str">
        <f t="shared" si="15"/>
        <v>Kiểm</v>
      </c>
      <c r="AE144" s="53" t="str">
        <f t="shared" si="16"/>
        <v>Hồ Thị Ngọc</v>
      </c>
      <c r="AF144" s="57" t="str">
        <f t="shared" si="21"/>
        <v>Ngọc</v>
      </c>
      <c r="AG144" s="53" t="str">
        <f t="shared" si="17"/>
        <v>Ngọc Kiểm11A2</v>
      </c>
      <c r="AH144" s="53">
        <f t="shared" si="19"/>
        <v>1</v>
      </c>
    </row>
    <row r="145" spans="1:34" ht="21" customHeight="1" x14ac:dyDescent="0.25">
      <c r="A145" s="33">
        <v>141</v>
      </c>
      <c r="B145" s="67" t="s">
        <v>842</v>
      </c>
      <c r="C145" s="68" t="s">
        <v>466</v>
      </c>
      <c r="D145" s="69" t="s">
        <v>234</v>
      </c>
      <c r="E145" s="67" t="s">
        <v>7</v>
      </c>
      <c r="F145" s="39" t="s">
        <v>18</v>
      </c>
      <c r="G145" s="70">
        <v>6.2</v>
      </c>
      <c r="H145" s="71" t="s">
        <v>31</v>
      </c>
      <c r="I145" s="71" t="s">
        <v>9</v>
      </c>
      <c r="J145" s="119"/>
      <c r="K145" s="129"/>
      <c r="L145" s="33" t="s">
        <v>36</v>
      </c>
      <c r="N145" s="52"/>
      <c r="AB145" s="53" t="str">
        <f t="shared" si="20"/>
        <v>Huỳnh Thị Thùy Linh11A2</v>
      </c>
      <c r="AC145" s="53">
        <f t="shared" si="18"/>
        <v>1</v>
      </c>
      <c r="AD145" s="57" t="str">
        <f t="shared" si="15"/>
        <v>Linh</v>
      </c>
      <c r="AE145" s="53" t="str">
        <f t="shared" si="16"/>
        <v>Huỳnh Thị Thùy</v>
      </c>
      <c r="AF145" s="57" t="str">
        <f t="shared" si="21"/>
        <v>Thùy</v>
      </c>
      <c r="AG145" s="53" t="str">
        <f t="shared" si="17"/>
        <v>Thùy Linh11A2</v>
      </c>
      <c r="AH145" s="53">
        <f t="shared" si="19"/>
        <v>1</v>
      </c>
    </row>
    <row r="146" spans="1:34" ht="21" customHeight="1" x14ac:dyDescent="0.25">
      <c r="A146" s="33">
        <v>142</v>
      </c>
      <c r="B146" s="67" t="s">
        <v>842</v>
      </c>
      <c r="C146" s="68" t="s">
        <v>467</v>
      </c>
      <c r="D146" s="69" t="s">
        <v>384</v>
      </c>
      <c r="E146" s="67" t="s">
        <v>7</v>
      </c>
      <c r="F146" s="39" t="s">
        <v>18</v>
      </c>
      <c r="G146" s="70">
        <v>8.1999999999999993</v>
      </c>
      <c r="H146" s="71" t="s">
        <v>8</v>
      </c>
      <c r="I146" s="71" t="s">
        <v>9</v>
      </c>
      <c r="J146" s="118" t="s">
        <v>32</v>
      </c>
      <c r="K146" s="128"/>
      <c r="L146" s="33" t="s">
        <v>36</v>
      </c>
      <c r="N146" s="52"/>
      <c r="AB146" s="53" t="str">
        <f t="shared" si="20"/>
        <v>Nguyễn Huỳnh Trúc My11A2</v>
      </c>
      <c r="AC146" s="53">
        <f t="shared" si="18"/>
        <v>1</v>
      </c>
      <c r="AD146" s="57" t="str">
        <f t="shared" si="15"/>
        <v>My</v>
      </c>
      <c r="AE146" s="53" t="str">
        <f t="shared" si="16"/>
        <v>Nguyễn Huỳnh Trúc</v>
      </c>
      <c r="AF146" s="57" t="str">
        <f t="shared" si="21"/>
        <v>Trúc</v>
      </c>
      <c r="AG146" s="53" t="str">
        <f t="shared" si="17"/>
        <v>Trúc My11A2</v>
      </c>
      <c r="AH146" s="53">
        <f t="shared" si="19"/>
        <v>1</v>
      </c>
    </row>
    <row r="147" spans="1:34" ht="21" customHeight="1" x14ac:dyDescent="0.25">
      <c r="A147" s="33">
        <v>143</v>
      </c>
      <c r="B147" s="67" t="s">
        <v>842</v>
      </c>
      <c r="C147" s="68" t="s">
        <v>468</v>
      </c>
      <c r="D147" s="69" t="s">
        <v>459</v>
      </c>
      <c r="E147" s="67" t="s">
        <v>7</v>
      </c>
      <c r="F147" s="39" t="s">
        <v>18</v>
      </c>
      <c r="G147" s="70">
        <v>5.8</v>
      </c>
      <c r="H147" s="71" t="s">
        <v>15</v>
      </c>
      <c r="I147" s="71" t="s">
        <v>8</v>
      </c>
      <c r="J147" s="118"/>
      <c r="K147" s="128"/>
      <c r="L147" s="33" t="s">
        <v>34</v>
      </c>
      <c r="N147" s="52"/>
      <c r="AB147" s="53" t="str">
        <f t="shared" si="20"/>
        <v>Đoàn Lê Uyên Nhi11A2</v>
      </c>
      <c r="AC147" s="53">
        <f t="shared" si="18"/>
        <v>1</v>
      </c>
      <c r="AD147" s="57" t="str">
        <f t="shared" si="15"/>
        <v>Nhi</v>
      </c>
      <c r="AE147" s="53" t="str">
        <f t="shared" si="16"/>
        <v>Đoàn Lê Uyên</v>
      </c>
      <c r="AF147" s="57" t="str">
        <f t="shared" si="21"/>
        <v>Uyên</v>
      </c>
      <c r="AG147" s="53" t="str">
        <f t="shared" si="17"/>
        <v>Uyên Nhi11A2</v>
      </c>
      <c r="AH147" s="53">
        <f t="shared" si="19"/>
        <v>1</v>
      </c>
    </row>
    <row r="148" spans="1:34" ht="21" customHeight="1" x14ac:dyDescent="0.25">
      <c r="A148" s="33">
        <v>144</v>
      </c>
      <c r="B148" s="67" t="s">
        <v>842</v>
      </c>
      <c r="C148" s="68" t="s">
        <v>469</v>
      </c>
      <c r="D148" s="69" t="s">
        <v>470</v>
      </c>
      <c r="E148" s="67" t="s">
        <v>7</v>
      </c>
      <c r="F148" s="39" t="s">
        <v>18</v>
      </c>
      <c r="G148" s="70">
        <v>6.8</v>
      </c>
      <c r="H148" s="71" t="s">
        <v>31</v>
      </c>
      <c r="I148" s="71" t="s">
        <v>8</v>
      </c>
      <c r="J148" s="119"/>
      <c r="K148" s="129"/>
      <c r="L148" s="33" t="s">
        <v>36</v>
      </c>
      <c r="N148" s="52"/>
      <c r="AB148" s="53" t="str">
        <f t="shared" si="20"/>
        <v>Nguyễn Thị Đa Nhi11A2</v>
      </c>
      <c r="AC148" s="53">
        <f t="shared" si="18"/>
        <v>1</v>
      </c>
      <c r="AD148" s="57" t="str">
        <f t="shared" si="15"/>
        <v>Nhi</v>
      </c>
      <c r="AE148" s="53" t="str">
        <f t="shared" si="16"/>
        <v>Nguyễn Thị Đa</v>
      </c>
      <c r="AF148" s="57" t="str">
        <f t="shared" si="21"/>
        <v>Đa</v>
      </c>
      <c r="AG148" s="53" t="str">
        <f t="shared" si="17"/>
        <v>Đa Nhi11A2</v>
      </c>
      <c r="AH148" s="53">
        <f t="shared" si="19"/>
        <v>1</v>
      </c>
    </row>
    <row r="149" spans="1:34" ht="21" customHeight="1" x14ac:dyDescent="0.25">
      <c r="A149" s="33">
        <v>145</v>
      </c>
      <c r="B149" s="67" t="s">
        <v>842</v>
      </c>
      <c r="C149" s="68" t="s">
        <v>471</v>
      </c>
      <c r="D149" s="69" t="s">
        <v>472</v>
      </c>
      <c r="E149" s="67" t="s">
        <v>7</v>
      </c>
      <c r="F149" s="39" t="s">
        <v>18</v>
      </c>
      <c r="G149" s="70">
        <v>6.3</v>
      </c>
      <c r="H149" s="71" t="s">
        <v>31</v>
      </c>
      <c r="I149" s="71" t="s">
        <v>8</v>
      </c>
      <c r="J149" s="119"/>
      <c r="K149" s="128"/>
      <c r="L149" s="33" t="s">
        <v>36</v>
      </c>
      <c r="N149" s="52"/>
      <c r="AB149" s="53" t="str">
        <f t="shared" si="20"/>
        <v>Phạm Nguyễn Quỳnh Như11A2</v>
      </c>
      <c r="AC149" s="53">
        <f t="shared" si="18"/>
        <v>1</v>
      </c>
      <c r="AD149" s="57" t="str">
        <f t="shared" si="15"/>
        <v>Như</v>
      </c>
      <c r="AE149" s="53" t="str">
        <f t="shared" si="16"/>
        <v>Phạm Nguyễn Quỳnh</v>
      </c>
      <c r="AF149" s="57" t="str">
        <f t="shared" si="21"/>
        <v>Quỳnh</v>
      </c>
      <c r="AG149" s="53" t="str">
        <f t="shared" si="17"/>
        <v>Quỳnh Như11A2</v>
      </c>
      <c r="AH149" s="53">
        <f t="shared" si="19"/>
        <v>1</v>
      </c>
    </row>
    <row r="150" spans="1:34" ht="21" customHeight="1" x14ac:dyDescent="0.25">
      <c r="A150" s="33">
        <v>146</v>
      </c>
      <c r="B150" s="67" t="s">
        <v>842</v>
      </c>
      <c r="C150" s="68" t="s">
        <v>473</v>
      </c>
      <c r="D150" s="69" t="s">
        <v>272</v>
      </c>
      <c r="E150" s="67" t="s">
        <v>7</v>
      </c>
      <c r="F150" s="39" t="s">
        <v>18</v>
      </c>
      <c r="G150" s="70">
        <v>6.2</v>
      </c>
      <c r="H150" s="71" t="s">
        <v>31</v>
      </c>
      <c r="I150" s="71" t="s">
        <v>31</v>
      </c>
      <c r="J150" s="118"/>
      <c r="K150" s="129"/>
      <c r="L150" s="33" t="s">
        <v>36</v>
      </c>
      <c r="N150" s="52"/>
      <c r="AB150" s="53" t="str">
        <f t="shared" si="20"/>
        <v>Đinh Huỳnh Trúc Phương11A2</v>
      </c>
      <c r="AC150" s="53">
        <f t="shared" si="18"/>
        <v>1</v>
      </c>
      <c r="AD150" s="57" t="str">
        <f t="shared" si="15"/>
        <v>Phương</v>
      </c>
      <c r="AE150" s="53" t="str">
        <f t="shared" si="16"/>
        <v>Đinh Huỳnh Trúc</v>
      </c>
      <c r="AF150" s="57" t="str">
        <f t="shared" si="21"/>
        <v>Trúc</v>
      </c>
      <c r="AG150" s="53" t="str">
        <f t="shared" si="17"/>
        <v>Trúc Phương11A2</v>
      </c>
      <c r="AH150" s="53">
        <f t="shared" si="19"/>
        <v>1</v>
      </c>
    </row>
    <row r="151" spans="1:34" ht="21" customHeight="1" x14ac:dyDescent="0.25">
      <c r="A151" s="33">
        <v>147</v>
      </c>
      <c r="B151" s="67" t="s">
        <v>842</v>
      </c>
      <c r="C151" s="68" t="s">
        <v>475</v>
      </c>
      <c r="D151" s="69" t="s">
        <v>476</v>
      </c>
      <c r="E151" s="67" t="s">
        <v>10</v>
      </c>
      <c r="F151" s="39" t="s">
        <v>18</v>
      </c>
      <c r="G151" s="70">
        <v>7</v>
      </c>
      <c r="H151" s="71" t="s">
        <v>8</v>
      </c>
      <c r="I151" s="71" t="s">
        <v>9</v>
      </c>
      <c r="J151" s="119" t="s">
        <v>32</v>
      </c>
      <c r="K151" s="128"/>
      <c r="L151" s="33" t="s">
        <v>36</v>
      </c>
      <c r="N151" s="52"/>
      <c r="AB151" s="53" t="str">
        <f t="shared" si="20"/>
        <v>Nguyễn Đặng Hoài Phương11A2</v>
      </c>
      <c r="AC151" s="53">
        <f t="shared" si="18"/>
        <v>1</v>
      </c>
      <c r="AD151" s="57" t="str">
        <f t="shared" si="15"/>
        <v>Phương</v>
      </c>
      <c r="AE151" s="53" t="str">
        <f t="shared" si="16"/>
        <v>Nguyễn Đặng Hoài</v>
      </c>
      <c r="AF151" s="57" t="str">
        <f t="shared" si="21"/>
        <v>Hoài</v>
      </c>
      <c r="AG151" s="53" t="str">
        <f t="shared" si="17"/>
        <v>Hoài Phương11A2</v>
      </c>
      <c r="AH151" s="53">
        <f t="shared" si="19"/>
        <v>1</v>
      </c>
    </row>
    <row r="152" spans="1:34" ht="21" customHeight="1" x14ac:dyDescent="0.25">
      <c r="A152" s="33">
        <v>148</v>
      </c>
      <c r="B152" s="67" t="s">
        <v>842</v>
      </c>
      <c r="C152" s="68" t="s">
        <v>477</v>
      </c>
      <c r="D152" s="69" t="s">
        <v>398</v>
      </c>
      <c r="E152" s="67" t="s">
        <v>10</v>
      </c>
      <c r="F152" s="39" t="s">
        <v>18</v>
      </c>
      <c r="G152" s="70">
        <v>5.3</v>
      </c>
      <c r="H152" s="71" t="s">
        <v>15</v>
      </c>
      <c r="I152" s="71" t="s">
        <v>31</v>
      </c>
      <c r="J152" s="119"/>
      <c r="K152" s="129"/>
      <c r="L152" s="33" t="s">
        <v>34</v>
      </c>
      <c r="N152" s="52"/>
      <c r="AB152" s="53" t="str">
        <f t="shared" si="20"/>
        <v>Nguyễn Ngọc Quang11A2</v>
      </c>
      <c r="AC152" s="53">
        <f t="shared" si="18"/>
        <v>1</v>
      </c>
      <c r="AD152" s="57" t="str">
        <f t="shared" si="15"/>
        <v>Quang</v>
      </c>
      <c r="AE152" s="53" t="str">
        <f t="shared" si="16"/>
        <v>Nguyễn Ngọc</v>
      </c>
      <c r="AF152" s="57" t="str">
        <f t="shared" si="21"/>
        <v>Ngọc</v>
      </c>
      <c r="AG152" s="53" t="str">
        <f t="shared" si="17"/>
        <v>Ngọc Quang11A2</v>
      </c>
      <c r="AH152" s="53">
        <f t="shared" si="19"/>
        <v>1</v>
      </c>
    </row>
    <row r="153" spans="1:34" ht="21" customHeight="1" x14ac:dyDescent="0.25">
      <c r="A153" s="33">
        <v>149</v>
      </c>
      <c r="B153" s="67" t="s">
        <v>842</v>
      </c>
      <c r="C153" s="68" t="s">
        <v>478</v>
      </c>
      <c r="D153" s="69" t="s">
        <v>479</v>
      </c>
      <c r="E153" s="67" t="s">
        <v>10</v>
      </c>
      <c r="F153" s="39" t="s">
        <v>18</v>
      </c>
      <c r="G153" s="70">
        <v>7.1</v>
      </c>
      <c r="H153" s="71" t="s">
        <v>8</v>
      </c>
      <c r="I153" s="71" t="s">
        <v>9</v>
      </c>
      <c r="J153" s="119" t="s">
        <v>32</v>
      </c>
      <c r="K153" s="129"/>
      <c r="L153" s="33" t="s">
        <v>36</v>
      </c>
      <c r="N153" s="52"/>
      <c r="AB153" s="53" t="str">
        <f t="shared" si="20"/>
        <v>Nguyễn Phước Sang11A2</v>
      </c>
      <c r="AC153" s="53">
        <f t="shared" si="18"/>
        <v>1</v>
      </c>
      <c r="AD153" s="57" t="str">
        <f t="shared" si="15"/>
        <v>Sang</v>
      </c>
      <c r="AE153" s="53" t="str">
        <f t="shared" si="16"/>
        <v>Nguyễn Phước</v>
      </c>
      <c r="AF153" s="57" t="str">
        <f t="shared" si="21"/>
        <v>Phước</v>
      </c>
      <c r="AG153" s="53" t="str">
        <f t="shared" si="17"/>
        <v>Phước Sang11A2</v>
      </c>
      <c r="AH153" s="53">
        <f t="shared" si="19"/>
        <v>1</v>
      </c>
    </row>
    <row r="154" spans="1:34" ht="21" customHeight="1" x14ac:dyDescent="0.25">
      <c r="A154" s="33">
        <v>150</v>
      </c>
      <c r="B154" s="67" t="s">
        <v>842</v>
      </c>
      <c r="C154" s="68" t="s">
        <v>480</v>
      </c>
      <c r="D154" s="69" t="s">
        <v>259</v>
      </c>
      <c r="E154" s="67" t="s">
        <v>10</v>
      </c>
      <c r="F154" s="39" t="s">
        <v>18</v>
      </c>
      <c r="G154" s="70">
        <v>7.7</v>
      </c>
      <c r="H154" s="71" t="s">
        <v>8</v>
      </c>
      <c r="I154" s="71" t="s">
        <v>9</v>
      </c>
      <c r="J154" s="118" t="s">
        <v>32</v>
      </c>
      <c r="K154" s="129"/>
      <c r="L154" s="33" t="s">
        <v>36</v>
      </c>
      <c r="N154" s="52"/>
      <c r="AB154" s="53" t="str">
        <f t="shared" si="20"/>
        <v>Nguyễn Tấn Tài11A2</v>
      </c>
      <c r="AC154" s="53">
        <f t="shared" si="18"/>
        <v>1</v>
      </c>
      <c r="AD154" s="57" t="str">
        <f t="shared" si="15"/>
        <v>Tài</v>
      </c>
      <c r="AE154" s="53" t="str">
        <f t="shared" si="16"/>
        <v>Nguyễn Tấn</v>
      </c>
      <c r="AF154" s="57" t="str">
        <f t="shared" si="21"/>
        <v>Tấn</v>
      </c>
      <c r="AG154" s="53" t="str">
        <f t="shared" si="17"/>
        <v>Tấn Tài11A2</v>
      </c>
      <c r="AH154" s="53">
        <f t="shared" si="19"/>
        <v>1</v>
      </c>
    </row>
    <row r="155" spans="1:34" ht="21" customHeight="1" x14ac:dyDescent="0.25">
      <c r="A155" s="33">
        <v>151</v>
      </c>
      <c r="B155" s="67" t="s">
        <v>842</v>
      </c>
      <c r="C155" s="68" t="s">
        <v>481</v>
      </c>
      <c r="D155" s="69" t="s">
        <v>482</v>
      </c>
      <c r="E155" s="67" t="s">
        <v>7</v>
      </c>
      <c r="F155" s="39" t="s">
        <v>18</v>
      </c>
      <c r="G155" s="70">
        <v>6.6</v>
      </c>
      <c r="H155" s="71" t="s">
        <v>31</v>
      </c>
      <c r="I155" s="71" t="s">
        <v>9</v>
      </c>
      <c r="J155" s="119"/>
      <c r="K155" s="129"/>
      <c r="L155" s="33" t="s">
        <v>36</v>
      </c>
      <c r="N155" s="52"/>
      <c r="AB155" s="53" t="str">
        <f t="shared" si="20"/>
        <v>Nguyễn Thị Thanh Tâm11A2</v>
      </c>
      <c r="AC155" s="53">
        <f t="shared" si="18"/>
        <v>1</v>
      </c>
      <c r="AD155" s="57" t="str">
        <f t="shared" si="15"/>
        <v>Tâm</v>
      </c>
      <c r="AE155" s="53" t="str">
        <f t="shared" si="16"/>
        <v>Nguyễn Thị Thanh</v>
      </c>
      <c r="AF155" s="57" t="str">
        <f t="shared" si="21"/>
        <v>Thanh</v>
      </c>
      <c r="AG155" s="53" t="str">
        <f t="shared" si="17"/>
        <v>Thanh Tâm11A2</v>
      </c>
      <c r="AH155" s="53">
        <f t="shared" si="19"/>
        <v>1</v>
      </c>
    </row>
    <row r="156" spans="1:34" ht="21" customHeight="1" x14ac:dyDescent="0.25">
      <c r="A156" s="33">
        <v>152</v>
      </c>
      <c r="B156" s="67" t="s">
        <v>842</v>
      </c>
      <c r="C156" s="68" t="s">
        <v>483</v>
      </c>
      <c r="D156" s="69" t="s">
        <v>484</v>
      </c>
      <c r="E156" s="67" t="s">
        <v>10</v>
      </c>
      <c r="F156" s="39" t="s">
        <v>18</v>
      </c>
      <c r="G156" s="70">
        <v>6.5</v>
      </c>
      <c r="H156" s="71" t="s">
        <v>31</v>
      </c>
      <c r="I156" s="71" t="s">
        <v>9</v>
      </c>
      <c r="J156" s="118"/>
      <c r="K156" s="129"/>
      <c r="L156" s="33" t="s">
        <v>36</v>
      </c>
      <c r="N156" s="52"/>
      <c r="AB156" s="53" t="str">
        <f t="shared" si="20"/>
        <v>Phạm Xuân Thắng11A2</v>
      </c>
      <c r="AC156" s="53">
        <f t="shared" si="18"/>
        <v>1</v>
      </c>
      <c r="AD156" s="57" t="str">
        <f t="shared" si="15"/>
        <v>Thắng</v>
      </c>
      <c r="AE156" s="53" t="str">
        <f t="shared" si="16"/>
        <v>Phạm Xuân</v>
      </c>
      <c r="AF156" s="57" t="str">
        <f t="shared" si="21"/>
        <v>Xuân</v>
      </c>
      <c r="AG156" s="53" t="str">
        <f t="shared" si="17"/>
        <v>Xuân Thắng11A2</v>
      </c>
      <c r="AH156" s="53">
        <f t="shared" si="19"/>
        <v>1</v>
      </c>
    </row>
    <row r="157" spans="1:34" ht="21" customHeight="1" x14ac:dyDescent="0.25">
      <c r="A157" s="33">
        <v>153</v>
      </c>
      <c r="B157" s="67" t="s">
        <v>842</v>
      </c>
      <c r="C157" s="68" t="s">
        <v>485</v>
      </c>
      <c r="D157" s="69" t="s">
        <v>486</v>
      </c>
      <c r="E157" s="67" t="s">
        <v>7</v>
      </c>
      <c r="F157" s="39" t="s">
        <v>18</v>
      </c>
      <c r="G157" s="70">
        <v>7.7</v>
      </c>
      <c r="H157" s="71" t="s">
        <v>8</v>
      </c>
      <c r="I157" s="71" t="s">
        <v>8</v>
      </c>
      <c r="J157" s="119" t="s">
        <v>32</v>
      </c>
      <c r="K157" s="129"/>
      <c r="L157" s="33" t="s">
        <v>36</v>
      </c>
      <c r="N157" s="52"/>
      <c r="AB157" s="53" t="str">
        <f t="shared" si="20"/>
        <v>Vũ Thái Anh Thư11A2</v>
      </c>
      <c r="AC157" s="53">
        <f t="shared" si="18"/>
        <v>1</v>
      </c>
      <c r="AD157" s="57" t="str">
        <f t="shared" si="15"/>
        <v>Thư</v>
      </c>
      <c r="AE157" s="53" t="str">
        <f t="shared" si="16"/>
        <v>Vũ Thái Anh</v>
      </c>
      <c r="AF157" s="57" t="str">
        <f t="shared" si="21"/>
        <v>Anh</v>
      </c>
      <c r="AG157" s="53" t="str">
        <f t="shared" si="17"/>
        <v>Anh Thư11A2</v>
      </c>
      <c r="AH157" s="53">
        <f t="shared" si="19"/>
        <v>1</v>
      </c>
    </row>
    <row r="158" spans="1:34" ht="21" customHeight="1" x14ac:dyDescent="0.25">
      <c r="A158" s="33">
        <v>154</v>
      </c>
      <c r="B158" s="67" t="s">
        <v>842</v>
      </c>
      <c r="C158" s="68" t="s">
        <v>487</v>
      </c>
      <c r="D158" s="69" t="s">
        <v>488</v>
      </c>
      <c r="E158" s="67" t="s">
        <v>10</v>
      </c>
      <c r="F158" s="39" t="s">
        <v>18</v>
      </c>
      <c r="G158" s="70">
        <v>6.7</v>
      </c>
      <c r="H158" s="71" t="s">
        <v>31</v>
      </c>
      <c r="I158" s="71" t="s">
        <v>9</v>
      </c>
      <c r="J158" s="118"/>
      <c r="K158" s="128"/>
      <c r="L158" s="33" t="s">
        <v>36</v>
      </c>
      <c r="N158" s="52"/>
      <c r="AB158" s="53" t="str">
        <f t="shared" si="20"/>
        <v>Trần Thanh Thương11A2</v>
      </c>
      <c r="AC158" s="53">
        <f t="shared" si="18"/>
        <v>1</v>
      </c>
      <c r="AD158" s="57" t="str">
        <f t="shared" si="15"/>
        <v>Thương</v>
      </c>
      <c r="AE158" s="53" t="str">
        <f t="shared" si="16"/>
        <v>Trần Thanh</v>
      </c>
      <c r="AF158" s="57" t="str">
        <f t="shared" si="21"/>
        <v>Thanh</v>
      </c>
      <c r="AG158" s="53" t="str">
        <f t="shared" si="17"/>
        <v>Thanh Thương11A2</v>
      </c>
      <c r="AH158" s="53">
        <f t="shared" si="19"/>
        <v>1</v>
      </c>
    </row>
    <row r="159" spans="1:34" ht="21" customHeight="1" x14ac:dyDescent="0.25">
      <c r="A159" s="33">
        <v>155</v>
      </c>
      <c r="B159" s="67" t="s">
        <v>842</v>
      </c>
      <c r="C159" s="68" t="s">
        <v>489</v>
      </c>
      <c r="D159" s="69" t="s">
        <v>272</v>
      </c>
      <c r="E159" s="67" t="s">
        <v>7</v>
      </c>
      <c r="F159" s="39" t="s">
        <v>18</v>
      </c>
      <c r="G159" s="70">
        <v>7.8</v>
      </c>
      <c r="H159" s="71" t="s">
        <v>8</v>
      </c>
      <c r="I159" s="71" t="s">
        <v>9</v>
      </c>
      <c r="J159" s="119" t="s">
        <v>32</v>
      </c>
      <c r="K159" s="129"/>
      <c r="L159" s="33" t="s">
        <v>36</v>
      </c>
      <c r="N159" s="52"/>
      <c r="AB159" s="53" t="str">
        <f t="shared" si="20"/>
        <v>Trần Nguyễn Bình Tiên11A2</v>
      </c>
      <c r="AC159" s="53">
        <f t="shared" si="18"/>
        <v>1</v>
      </c>
      <c r="AD159" s="57" t="str">
        <f t="shared" si="15"/>
        <v>Tiên</v>
      </c>
      <c r="AE159" s="53" t="str">
        <f t="shared" si="16"/>
        <v>Trần Nguyễn Bình</v>
      </c>
      <c r="AF159" s="57" t="str">
        <f t="shared" si="21"/>
        <v>Bình</v>
      </c>
      <c r="AG159" s="53" t="str">
        <f t="shared" si="17"/>
        <v>Bình Tiên11A2</v>
      </c>
      <c r="AH159" s="53">
        <f t="shared" si="19"/>
        <v>1</v>
      </c>
    </row>
    <row r="160" spans="1:34" ht="21" customHeight="1" x14ac:dyDescent="0.25">
      <c r="A160" s="33">
        <v>156</v>
      </c>
      <c r="B160" s="67" t="s">
        <v>842</v>
      </c>
      <c r="C160" s="68" t="s">
        <v>490</v>
      </c>
      <c r="D160" s="69" t="s">
        <v>491</v>
      </c>
      <c r="E160" s="67" t="s">
        <v>10</v>
      </c>
      <c r="F160" s="39" t="s">
        <v>18</v>
      </c>
      <c r="G160" s="70">
        <v>7.1</v>
      </c>
      <c r="H160" s="71" t="s">
        <v>8</v>
      </c>
      <c r="I160" s="71" t="s">
        <v>9</v>
      </c>
      <c r="J160" s="118" t="s">
        <v>32</v>
      </c>
      <c r="K160" s="127"/>
      <c r="L160" s="33" t="s">
        <v>36</v>
      </c>
      <c r="N160" s="52"/>
      <c r="AB160" s="53" t="str">
        <f t="shared" si="20"/>
        <v>Phan Xuân Tiến11A2</v>
      </c>
      <c r="AC160" s="53">
        <f t="shared" si="18"/>
        <v>1</v>
      </c>
      <c r="AD160" s="57" t="str">
        <f t="shared" si="15"/>
        <v>Tiến</v>
      </c>
      <c r="AE160" s="53" t="str">
        <f t="shared" si="16"/>
        <v>Phan Xuân</v>
      </c>
      <c r="AF160" s="57" t="str">
        <f t="shared" si="21"/>
        <v>Xuân</v>
      </c>
      <c r="AG160" s="53" t="str">
        <f t="shared" si="17"/>
        <v>Xuân Tiến11A2</v>
      </c>
      <c r="AH160" s="53">
        <f t="shared" si="19"/>
        <v>1</v>
      </c>
    </row>
    <row r="161" spans="1:34" ht="21" customHeight="1" x14ac:dyDescent="0.25">
      <c r="A161" s="33">
        <v>157</v>
      </c>
      <c r="B161" s="67" t="s">
        <v>842</v>
      </c>
      <c r="C161" s="68" t="s">
        <v>492</v>
      </c>
      <c r="D161" s="69" t="s">
        <v>479</v>
      </c>
      <c r="E161" s="67" t="s">
        <v>10</v>
      </c>
      <c r="F161" s="39" t="s">
        <v>18</v>
      </c>
      <c r="G161" s="70">
        <v>6.4</v>
      </c>
      <c r="H161" s="71" t="s">
        <v>31</v>
      </c>
      <c r="I161" s="71" t="s">
        <v>9</v>
      </c>
      <c r="J161" s="118"/>
      <c r="K161" s="129"/>
      <c r="L161" s="33" t="s">
        <v>36</v>
      </c>
      <c r="N161" s="52"/>
      <c r="AB161" s="53" t="str">
        <f t="shared" si="20"/>
        <v>Phùng Ninh Anh Trí11A2</v>
      </c>
      <c r="AC161" s="53">
        <f t="shared" si="18"/>
        <v>1</v>
      </c>
      <c r="AD161" s="57" t="str">
        <f t="shared" si="15"/>
        <v>Trí</v>
      </c>
      <c r="AE161" s="53" t="str">
        <f t="shared" si="16"/>
        <v>Phùng Ninh Anh</v>
      </c>
      <c r="AF161" s="57" t="str">
        <f t="shared" si="21"/>
        <v>Anh</v>
      </c>
      <c r="AG161" s="53" t="str">
        <f t="shared" si="17"/>
        <v>Anh Trí11A2</v>
      </c>
      <c r="AH161" s="53">
        <f t="shared" si="19"/>
        <v>1</v>
      </c>
    </row>
    <row r="162" spans="1:34" ht="21" customHeight="1" x14ac:dyDescent="0.25">
      <c r="A162" s="33">
        <v>158</v>
      </c>
      <c r="B162" s="67" t="s">
        <v>842</v>
      </c>
      <c r="C162" s="68" t="s">
        <v>493</v>
      </c>
      <c r="D162" s="69" t="s">
        <v>494</v>
      </c>
      <c r="E162" s="67" t="s">
        <v>7</v>
      </c>
      <c r="F162" s="39" t="s">
        <v>18</v>
      </c>
      <c r="G162" s="70">
        <v>7.9</v>
      </c>
      <c r="H162" s="71" t="s">
        <v>8</v>
      </c>
      <c r="I162" s="71" t="s">
        <v>9</v>
      </c>
      <c r="J162" s="118" t="s">
        <v>32</v>
      </c>
      <c r="K162" s="130"/>
      <c r="L162" s="33" t="s">
        <v>36</v>
      </c>
      <c r="N162" s="52"/>
      <c r="AB162" s="53" t="str">
        <f t="shared" si="20"/>
        <v>Trần Thị Thanh Trúc11A2</v>
      </c>
      <c r="AC162" s="53">
        <f t="shared" si="18"/>
        <v>1</v>
      </c>
      <c r="AD162" s="57" t="str">
        <f t="shared" si="15"/>
        <v>Trúc</v>
      </c>
      <c r="AE162" s="53" t="str">
        <f t="shared" si="16"/>
        <v>Trần Thị Thanh</v>
      </c>
      <c r="AF162" s="57" t="str">
        <f t="shared" si="21"/>
        <v>Thanh</v>
      </c>
      <c r="AG162" s="53" t="str">
        <f t="shared" si="17"/>
        <v>Thanh Trúc11A2</v>
      </c>
      <c r="AH162" s="53">
        <f t="shared" si="19"/>
        <v>1</v>
      </c>
    </row>
    <row r="163" spans="1:34" ht="21" customHeight="1" x14ac:dyDescent="0.25">
      <c r="A163" s="33">
        <v>159</v>
      </c>
      <c r="B163" s="67" t="s">
        <v>842</v>
      </c>
      <c r="C163" s="68" t="s">
        <v>495</v>
      </c>
      <c r="D163" s="69" t="s">
        <v>253</v>
      </c>
      <c r="E163" s="67" t="s">
        <v>10</v>
      </c>
      <c r="F163" s="39" t="s">
        <v>18</v>
      </c>
      <c r="G163" s="70">
        <v>6.8</v>
      </c>
      <c r="H163" s="71" t="s">
        <v>31</v>
      </c>
      <c r="I163" s="71" t="s">
        <v>9</v>
      </c>
      <c r="J163" s="119"/>
      <c r="K163" s="129"/>
      <c r="L163" s="33" t="s">
        <v>36</v>
      </c>
      <c r="N163" s="52"/>
      <c r="AB163" s="53" t="str">
        <f t="shared" si="20"/>
        <v>Phan Thanh Vũ11A2</v>
      </c>
      <c r="AC163" s="53">
        <f t="shared" si="18"/>
        <v>1</v>
      </c>
      <c r="AD163" s="57" t="str">
        <f t="shared" si="15"/>
        <v>Vũ</v>
      </c>
      <c r="AE163" s="53" t="str">
        <f t="shared" si="16"/>
        <v>Phan Thanh</v>
      </c>
      <c r="AF163" s="57" t="str">
        <f t="shared" si="21"/>
        <v>Thanh</v>
      </c>
      <c r="AG163" s="53" t="str">
        <f t="shared" si="17"/>
        <v>Thanh Vũ11A2</v>
      </c>
      <c r="AH163" s="53">
        <f t="shared" si="19"/>
        <v>1</v>
      </c>
    </row>
    <row r="164" spans="1:34" ht="21" customHeight="1" x14ac:dyDescent="0.25">
      <c r="A164" s="33">
        <v>160</v>
      </c>
      <c r="B164" s="67" t="s">
        <v>842</v>
      </c>
      <c r="C164" s="68" t="s">
        <v>496</v>
      </c>
      <c r="D164" s="69" t="s">
        <v>274</v>
      </c>
      <c r="E164" s="67" t="s">
        <v>7</v>
      </c>
      <c r="F164" s="39" t="s">
        <v>18</v>
      </c>
      <c r="G164" s="70">
        <v>7.9</v>
      </c>
      <c r="H164" s="71" t="s">
        <v>8</v>
      </c>
      <c r="I164" s="71" t="s">
        <v>9</v>
      </c>
      <c r="J164" s="118" t="s">
        <v>32</v>
      </c>
      <c r="K164" s="129"/>
      <c r="L164" s="33" t="s">
        <v>36</v>
      </c>
      <c r="N164" s="52"/>
      <c r="AB164" s="53" t="str">
        <f t="shared" si="20"/>
        <v>Nguyễn Ngọc Trâm Vy11A2</v>
      </c>
      <c r="AC164" s="53">
        <f t="shared" si="18"/>
        <v>1</v>
      </c>
      <c r="AD164" s="57" t="str">
        <f t="shared" si="15"/>
        <v>Vy</v>
      </c>
      <c r="AE164" s="53" t="str">
        <f t="shared" si="16"/>
        <v>Nguyễn Ngọc Trâm</v>
      </c>
      <c r="AF164" s="57" t="str">
        <f t="shared" si="21"/>
        <v>Trâm</v>
      </c>
      <c r="AG164" s="53" t="str">
        <f t="shared" si="17"/>
        <v>Trâm Vy11A2</v>
      </c>
      <c r="AH164" s="53">
        <f t="shared" si="19"/>
        <v>1</v>
      </c>
    </row>
    <row r="165" spans="1:34" ht="21" customHeight="1" x14ac:dyDescent="0.25">
      <c r="A165" s="33">
        <v>161</v>
      </c>
      <c r="B165" s="67" t="s">
        <v>842</v>
      </c>
      <c r="C165" s="68" t="s">
        <v>497</v>
      </c>
      <c r="D165" s="69" t="s">
        <v>317</v>
      </c>
      <c r="E165" s="67" t="s">
        <v>7</v>
      </c>
      <c r="F165" s="39" t="s">
        <v>18</v>
      </c>
      <c r="G165" s="70">
        <v>6</v>
      </c>
      <c r="H165" s="71" t="s">
        <v>31</v>
      </c>
      <c r="I165" s="71" t="s">
        <v>8</v>
      </c>
      <c r="J165" s="118"/>
      <c r="K165" s="128"/>
      <c r="L165" s="33" t="s">
        <v>36</v>
      </c>
      <c r="N165" s="52"/>
      <c r="AB165" s="53" t="str">
        <f t="shared" si="20"/>
        <v>Nguyễn Thị Tường Vy11A2</v>
      </c>
      <c r="AC165" s="53">
        <f t="shared" si="18"/>
        <v>1</v>
      </c>
      <c r="AD165" s="57" t="str">
        <f t="shared" si="15"/>
        <v>Vy</v>
      </c>
      <c r="AE165" s="53" t="str">
        <f t="shared" si="16"/>
        <v>Nguyễn Thị Tường</v>
      </c>
      <c r="AF165" s="57" t="str">
        <f t="shared" si="21"/>
        <v>Tường</v>
      </c>
      <c r="AG165" s="53" t="str">
        <f t="shared" si="17"/>
        <v>Tường Vy11A2</v>
      </c>
      <c r="AH165" s="53">
        <f t="shared" si="19"/>
        <v>1</v>
      </c>
    </row>
    <row r="166" spans="1:34" ht="21" customHeight="1" x14ac:dyDescent="0.25">
      <c r="A166" s="33">
        <v>162</v>
      </c>
      <c r="B166" s="67" t="s">
        <v>842</v>
      </c>
      <c r="C166" s="68" t="s">
        <v>498</v>
      </c>
      <c r="D166" s="69" t="s">
        <v>499</v>
      </c>
      <c r="E166" s="67" t="s">
        <v>7</v>
      </c>
      <c r="F166" s="39" t="s">
        <v>18</v>
      </c>
      <c r="G166" s="70">
        <v>6.9</v>
      </c>
      <c r="H166" s="71" t="s">
        <v>8</v>
      </c>
      <c r="I166" s="71" t="s">
        <v>9</v>
      </c>
      <c r="J166" s="118" t="s">
        <v>32</v>
      </c>
      <c r="K166" s="130"/>
      <c r="L166" s="33" t="s">
        <v>36</v>
      </c>
      <c r="N166" s="52"/>
      <c r="AB166" s="53" t="str">
        <f t="shared" si="20"/>
        <v>Võ Trần Thảo Vy11A2</v>
      </c>
      <c r="AC166" s="53">
        <f t="shared" si="18"/>
        <v>1</v>
      </c>
      <c r="AD166" s="57" t="str">
        <f t="shared" si="15"/>
        <v>Vy</v>
      </c>
      <c r="AE166" s="53" t="str">
        <f t="shared" si="16"/>
        <v>Võ Trần Thảo</v>
      </c>
      <c r="AF166" s="57" t="str">
        <f t="shared" si="21"/>
        <v>Thảo</v>
      </c>
      <c r="AG166" s="53" t="str">
        <f t="shared" si="17"/>
        <v>Thảo Vy11A2</v>
      </c>
      <c r="AH166" s="53">
        <f t="shared" si="19"/>
        <v>1</v>
      </c>
    </row>
    <row r="167" spans="1:34" ht="21" customHeight="1" x14ac:dyDescent="0.25">
      <c r="A167" s="33">
        <v>163</v>
      </c>
      <c r="B167" s="67" t="s">
        <v>842</v>
      </c>
      <c r="C167" s="68" t="s">
        <v>500</v>
      </c>
      <c r="D167" s="69" t="s">
        <v>501</v>
      </c>
      <c r="E167" s="67" t="s">
        <v>7</v>
      </c>
      <c r="F167" s="39" t="s">
        <v>18</v>
      </c>
      <c r="G167" s="70">
        <v>7.8</v>
      </c>
      <c r="H167" s="71" t="s">
        <v>8</v>
      </c>
      <c r="I167" s="71" t="s">
        <v>9</v>
      </c>
      <c r="J167" s="119" t="s">
        <v>32</v>
      </c>
      <c r="K167" s="128"/>
      <c r="L167" s="33" t="s">
        <v>36</v>
      </c>
      <c r="N167" s="52"/>
      <c r="AB167" s="53" t="str">
        <f t="shared" si="20"/>
        <v>Trần Thị Như Ý11A2</v>
      </c>
      <c r="AC167" s="53">
        <f t="shared" si="18"/>
        <v>1</v>
      </c>
      <c r="AD167" s="57" t="str">
        <f t="shared" si="15"/>
        <v>Ý</v>
      </c>
      <c r="AE167" s="53" t="str">
        <f t="shared" si="16"/>
        <v>Trần Thị Như</v>
      </c>
      <c r="AF167" s="57" t="str">
        <f t="shared" si="21"/>
        <v>Như</v>
      </c>
      <c r="AG167" s="53" t="str">
        <f t="shared" si="17"/>
        <v>Như Ý11A2</v>
      </c>
      <c r="AH167" s="53">
        <f t="shared" si="19"/>
        <v>1</v>
      </c>
    </row>
    <row r="168" spans="1:34" ht="21" customHeight="1" x14ac:dyDescent="0.25">
      <c r="A168" s="33">
        <v>164</v>
      </c>
      <c r="B168" s="67" t="s">
        <v>843</v>
      </c>
      <c r="C168" s="68" t="s">
        <v>502</v>
      </c>
      <c r="D168" s="69" t="s">
        <v>503</v>
      </c>
      <c r="E168" s="67" t="s">
        <v>7</v>
      </c>
      <c r="F168" s="39" t="s">
        <v>19</v>
      </c>
      <c r="G168" s="70">
        <v>6.4</v>
      </c>
      <c r="H168" s="71" t="s">
        <v>31</v>
      </c>
      <c r="I168" s="71" t="s">
        <v>31</v>
      </c>
      <c r="J168" s="118"/>
      <c r="K168" s="129"/>
      <c r="L168" s="33" t="s">
        <v>36</v>
      </c>
      <c r="N168" s="52"/>
      <c r="AB168" s="53" t="str">
        <f t="shared" si="20"/>
        <v>Trần Vân Anh11A3</v>
      </c>
      <c r="AC168" s="53">
        <f t="shared" si="18"/>
        <v>1</v>
      </c>
      <c r="AD168" s="57" t="str">
        <f t="shared" si="15"/>
        <v>Anh</v>
      </c>
      <c r="AE168" s="53" t="str">
        <f t="shared" si="16"/>
        <v>Trần Vân</v>
      </c>
      <c r="AF168" s="57" t="str">
        <f t="shared" si="21"/>
        <v>Vân</v>
      </c>
      <c r="AG168" s="53" t="str">
        <f t="shared" si="17"/>
        <v>Vân Anh11A3</v>
      </c>
      <c r="AH168" s="53">
        <f t="shared" si="19"/>
        <v>2</v>
      </c>
    </row>
    <row r="169" spans="1:34" ht="21" customHeight="1" x14ac:dyDescent="0.25">
      <c r="A169" s="33">
        <v>165</v>
      </c>
      <c r="B169" s="67" t="s">
        <v>843</v>
      </c>
      <c r="C169" s="68" t="s">
        <v>504</v>
      </c>
      <c r="D169" s="69" t="s">
        <v>505</v>
      </c>
      <c r="E169" s="67" t="s">
        <v>7</v>
      </c>
      <c r="F169" s="39" t="s">
        <v>19</v>
      </c>
      <c r="G169" s="70">
        <v>6.9</v>
      </c>
      <c r="H169" s="71" t="s">
        <v>8</v>
      </c>
      <c r="I169" s="71" t="s">
        <v>9</v>
      </c>
      <c r="J169" s="119" t="s">
        <v>32</v>
      </c>
      <c r="K169" s="128"/>
      <c r="L169" s="33" t="s">
        <v>36</v>
      </c>
      <c r="N169" s="52"/>
      <c r="AB169" s="53" t="str">
        <f t="shared" si="20"/>
        <v>Nguyễn Nhật Khánh Chi11A3</v>
      </c>
      <c r="AC169" s="53">
        <f t="shared" si="18"/>
        <v>1</v>
      </c>
      <c r="AD169" s="57" t="str">
        <f t="shared" si="15"/>
        <v>Chi</v>
      </c>
      <c r="AE169" s="53" t="str">
        <f t="shared" si="16"/>
        <v>Nguyễn Nhật Khánh</v>
      </c>
      <c r="AF169" s="57" t="str">
        <f t="shared" si="21"/>
        <v>Khánh</v>
      </c>
      <c r="AG169" s="53" t="str">
        <f t="shared" si="17"/>
        <v>Khánh Chi11A3</v>
      </c>
      <c r="AH169" s="53">
        <f t="shared" si="19"/>
        <v>1</v>
      </c>
    </row>
    <row r="170" spans="1:34" ht="21" customHeight="1" x14ac:dyDescent="0.25">
      <c r="A170" s="33">
        <v>166</v>
      </c>
      <c r="B170" s="67" t="s">
        <v>843</v>
      </c>
      <c r="C170" s="68" t="s">
        <v>506</v>
      </c>
      <c r="D170" s="69" t="s">
        <v>217</v>
      </c>
      <c r="E170" s="67" t="s">
        <v>7</v>
      </c>
      <c r="F170" s="39" t="s">
        <v>19</v>
      </c>
      <c r="G170" s="70">
        <v>6.9</v>
      </c>
      <c r="H170" s="71" t="s">
        <v>8</v>
      </c>
      <c r="I170" s="71" t="s">
        <v>9</v>
      </c>
      <c r="J170" s="118" t="s">
        <v>32</v>
      </c>
      <c r="K170" s="130"/>
      <c r="L170" s="33" t="s">
        <v>36</v>
      </c>
      <c r="N170" s="52"/>
      <c r="AB170" s="53" t="str">
        <f t="shared" si="20"/>
        <v>Tạ Ngọc Dung11A3</v>
      </c>
      <c r="AC170" s="53">
        <f t="shared" si="18"/>
        <v>1</v>
      </c>
      <c r="AD170" s="57" t="str">
        <f t="shared" si="15"/>
        <v>Dung</v>
      </c>
      <c r="AE170" s="53" t="str">
        <f t="shared" si="16"/>
        <v>Tạ Ngọc</v>
      </c>
      <c r="AF170" s="57" t="str">
        <f t="shared" si="21"/>
        <v>Ngọc</v>
      </c>
      <c r="AG170" s="53" t="str">
        <f t="shared" si="17"/>
        <v>Ngọc Dung11A3</v>
      </c>
      <c r="AH170" s="53">
        <f t="shared" si="19"/>
        <v>1</v>
      </c>
    </row>
    <row r="171" spans="1:34" ht="21" customHeight="1" x14ac:dyDescent="0.25">
      <c r="A171" s="33">
        <v>167</v>
      </c>
      <c r="B171" s="67" t="s">
        <v>843</v>
      </c>
      <c r="C171" s="68" t="s">
        <v>507</v>
      </c>
      <c r="D171" s="69" t="s">
        <v>508</v>
      </c>
      <c r="E171" s="67" t="s">
        <v>10</v>
      </c>
      <c r="F171" s="39" t="s">
        <v>19</v>
      </c>
      <c r="G171" s="70">
        <v>6</v>
      </c>
      <c r="H171" s="71" t="s">
        <v>31</v>
      </c>
      <c r="I171" s="71" t="s">
        <v>8</v>
      </c>
      <c r="J171" s="119"/>
      <c r="K171" s="128"/>
      <c r="L171" s="33" t="s">
        <v>36</v>
      </c>
      <c r="N171" s="52"/>
      <c r="AB171" s="53" t="str">
        <f t="shared" si="20"/>
        <v>Nguyễn Trọng Dũng11A3</v>
      </c>
      <c r="AC171" s="53">
        <f t="shared" si="18"/>
        <v>1</v>
      </c>
      <c r="AD171" s="57" t="str">
        <f t="shared" si="15"/>
        <v>Dũng</v>
      </c>
      <c r="AE171" s="53" t="str">
        <f t="shared" si="16"/>
        <v>Nguyễn Trọng</v>
      </c>
      <c r="AF171" s="57" t="str">
        <f t="shared" si="21"/>
        <v>Trọng</v>
      </c>
      <c r="AG171" s="53" t="str">
        <f t="shared" si="17"/>
        <v>Trọng Dũng11A3</v>
      </c>
      <c r="AH171" s="53">
        <f t="shared" si="19"/>
        <v>1</v>
      </c>
    </row>
    <row r="172" spans="1:34" ht="21" customHeight="1" x14ac:dyDescent="0.25">
      <c r="A172" s="33">
        <v>168</v>
      </c>
      <c r="B172" s="67" t="s">
        <v>843</v>
      </c>
      <c r="C172" s="68" t="s">
        <v>509</v>
      </c>
      <c r="D172" s="69" t="s">
        <v>510</v>
      </c>
      <c r="E172" s="67" t="s">
        <v>10</v>
      </c>
      <c r="F172" s="39" t="s">
        <v>19</v>
      </c>
      <c r="G172" s="70">
        <v>7.8</v>
      </c>
      <c r="H172" s="71" t="s">
        <v>8</v>
      </c>
      <c r="I172" s="71" t="s">
        <v>9</v>
      </c>
      <c r="J172" s="118" t="s">
        <v>32</v>
      </c>
      <c r="K172" s="129"/>
      <c r="L172" s="33" t="s">
        <v>36</v>
      </c>
      <c r="N172" s="52"/>
      <c r="AB172" s="53" t="str">
        <f t="shared" si="20"/>
        <v>Võ Thành Đại11A3</v>
      </c>
      <c r="AC172" s="53">
        <f t="shared" si="18"/>
        <v>1</v>
      </c>
      <c r="AD172" s="57" t="str">
        <f t="shared" si="15"/>
        <v>Đại</v>
      </c>
      <c r="AE172" s="53" t="str">
        <f t="shared" si="16"/>
        <v>Võ Thành</v>
      </c>
      <c r="AF172" s="57" t="str">
        <f t="shared" si="21"/>
        <v>Thành</v>
      </c>
      <c r="AG172" s="53" t="str">
        <f t="shared" si="17"/>
        <v>Thành Đại11A3</v>
      </c>
      <c r="AH172" s="53">
        <f t="shared" si="19"/>
        <v>1</v>
      </c>
    </row>
    <row r="173" spans="1:34" ht="78.75" x14ac:dyDescent="0.25">
      <c r="A173" s="33">
        <v>169</v>
      </c>
      <c r="B173" s="67" t="s">
        <v>843</v>
      </c>
      <c r="C173" s="68" t="s">
        <v>511</v>
      </c>
      <c r="D173" s="69" t="s">
        <v>512</v>
      </c>
      <c r="E173" s="67" t="s">
        <v>10</v>
      </c>
      <c r="F173" s="39" t="s">
        <v>19</v>
      </c>
      <c r="G173" s="70">
        <v>6.3</v>
      </c>
      <c r="H173" s="71" t="s">
        <v>31</v>
      </c>
      <c r="I173" s="71" t="s">
        <v>8</v>
      </c>
      <c r="J173" s="118"/>
      <c r="K173" s="128" t="s">
        <v>859</v>
      </c>
      <c r="L173" s="33" t="s">
        <v>36</v>
      </c>
      <c r="N173" s="52"/>
      <c r="AB173" s="53" t="str">
        <f t="shared" si="20"/>
        <v>Huỳnh Tấn Đạt11A3</v>
      </c>
      <c r="AC173" s="53">
        <f t="shared" si="18"/>
        <v>1</v>
      </c>
      <c r="AD173" s="57" t="str">
        <f t="shared" si="15"/>
        <v>Đạt</v>
      </c>
      <c r="AE173" s="53" t="str">
        <f t="shared" si="16"/>
        <v>Huỳnh Tấn</v>
      </c>
      <c r="AF173" s="57" t="str">
        <f t="shared" si="21"/>
        <v>Tấn</v>
      </c>
      <c r="AG173" s="53" t="str">
        <f t="shared" si="17"/>
        <v>Tấn Đạt11A3</v>
      </c>
      <c r="AH173" s="53">
        <f t="shared" si="19"/>
        <v>1</v>
      </c>
    </row>
    <row r="174" spans="1:34" ht="21" customHeight="1" x14ac:dyDescent="0.25">
      <c r="A174" s="33">
        <v>170</v>
      </c>
      <c r="B174" s="67" t="s">
        <v>843</v>
      </c>
      <c r="C174" s="68" t="s">
        <v>513</v>
      </c>
      <c r="D174" s="69" t="s">
        <v>514</v>
      </c>
      <c r="E174" s="67" t="s">
        <v>10</v>
      </c>
      <c r="F174" s="39" t="s">
        <v>19</v>
      </c>
      <c r="G174" s="70">
        <v>6.9</v>
      </c>
      <c r="H174" s="71" t="s">
        <v>8</v>
      </c>
      <c r="I174" s="71" t="s">
        <v>9</v>
      </c>
      <c r="J174" s="119" t="s">
        <v>32</v>
      </c>
      <c r="K174" s="128"/>
      <c r="L174" s="33" t="s">
        <v>36</v>
      </c>
      <c r="N174" s="52"/>
      <c r="AB174" s="53" t="str">
        <f t="shared" si="20"/>
        <v>Ngô Nguyễn Trường Hải11A3</v>
      </c>
      <c r="AC174" s="53">
        <f t="shared" si="18"/>
        <v>1</v>
      </c>
      <c r="AD174" s="57" t="str">
        <f t="shared" si="15"/>
        <v>Hải</v>
      </c>
      <c r="AE174" s="53" t="str">
        <f t="shared" si="16"/>
        <v>Ngô Nguyễn Trường</v>
      </c>
      <c r="AF174" s="57" t="str">
        <f t="shared" si="21"/>
        <v>Trường</v>
      </c>
      <c r="AG174" s="53" t="str">
        <f t="shared" si="17"/>
        <v>Trường Hải11A3</v>
      </c>
      <c r="AH174" s="53">
        <f t="shared" si="19"/>
        <v>1</v>
      </c>
    </row>
    <row r="175" spans="1:34" ht="21" customHeight="1" x14ac:dyDescent="0.25">
      <c r="A175" s="33">
        <v>171</v>
      </c>
      <c r="B175" s="67" t="s">
        <v>843</v>
      </c>
      <c r="C175" s="68" t="s">
        <v>515</v>
      </c>
      <c r="D175" s="69" t="s">
        <v>516</v>
      </c>
      <c r="E175" s="67" t="s">
        <v>7</v>
      </c>
      <c r="F175" s="39" t="s">
        <v>19</v>
      </c>
      <c r="G175" s="70">
        <v>6.5</v>
      </c>
      <c r="H175" s="71" t="s">
        <v>31</v>
      </c>
      <c r="I175" s="71" t="s">
        <v>8</v>
      </c>
      <c r="J175" s="118"/>
      <c r="K175" s="129"/>
      <c r="L175" s="33" t="s">
        <v>36</v>
      </c>
      <c r="N175" s="52"/>
      <c r="AB175" s="53" t="str">
        <f t="shared" si="20"/>
        <v>Trương Thị Kim Hân11A3</v>
      </c>
      <c r="AC175" s="53">
        <f t="shared" si="18"/>
        <v>1</v>
      </c>
      <c r="AD175" s="57" t="str">
        <f t="shared" si="15"/>
        <v>Hân</v>
      </c>
      <c r="AE175" s="53" t="str">
        <f t="shared" si="16"/>
        <v>Trương Thị Kim</v>
      </c>
      <c r="AF175" s="57" t="str">
        <f t="shared" si="21"/>
        <v>Kim</v>
      </c>
      <c r="AG175" s="53" t="str">
        <f t="shared" si="17"/>
        <v>Kim Hân11A3</v>
      </c>
      <c r="AH175" s="53">
        <f t="shared" si="19"/>
        <v>1</v>
      </c>
    </row>
    <row r="176" spans="1:34" ht="21" customHeight="1" x14ac:dyDescent="0.25">
      <c r="A176" s="33">
        <v>172</v>
      </c>
      <c r="B176" s="67" t="s">
        <v>843</v>
      </c>
      <c r="C176" s="68" t="s">
        <v>517</v>
      </c>
      <c r="D176" s="69" t="s">
        <v>518</v>
      </c>
      <c r="E176" s="67" t="s">
        <v>10</v>
      </c>
      <c r="F176" s="39" t="s">
        <v>19</v>
      </c>
      <c r="G176" s="70">
        <v>6.5</v>
      </c>
      <c r="H176" s="71" t="s">
        <v>31</v>
      </c>
      <c r="I176" s="71" t="s">
        <v>8</v>
      </c>
      <c r="J176" s="118"/>
      <c r="K176" s="129"/>
      <c r="L176" s="33" t="s">
        <v>36</v>
      </c>
      <c r="N176" s="52"/>
      <c r="AB176" s="53" t="str">
        <f t="shared" si="20"/>
        <v>Đỗ Quang Huy11A3</v>
      </c>
      <c r="AC176" s="53">
        <f t="shared" si="18"/>
        <v>1</v>
      </c>
      <c r="AD176" s="57" t="str">
        <f t="shared" si="15"/>
        <v>Huy</v>
      </c>
      <c r="AE176" s="53" t="str">
        <f t="shared" si="16"/>
        <v>Đỗ Quang</v>
      </c>
      <c r="AF176" s="57" t="str">
        <f t="shared" si="21"/>
        <v>Quang</v>
      </c>
      <c r="AG176" s="53" t="str">
        <f t="shared" si="17"/>
        <v>Quang Huy11A3</v>
      </c>
      <c r="AH176" s="53">
        <f t="shared" si="19"/>
        <v>1</v>
      </c>
    </row>
    <row r="177" spans="1:34" ht="21" customHeight="1" x14ac:dyDescent="0.25">
      <c r="A177" s="33">
        <v>173</v>
      </c>
      <c r="B177" s="67" t="s">
        <v>843</v>
      </c>
      <c r="C177" s="68" t="s">
        <v>519</v>
      </c>
      <c r="D177" s="69" t="s">
        <v>520</v>
      </c>
      <c r="E177" s="67" t="s">
        <v>7</v>
      </c>
      <c r="F177" s="39" t="s">
        <v>19</v>
      </c>
      <c r="G177" s="70">
        <v>7</v>
      </c>
      <c r="H177" s="71" t="s">
        <v>8</v>
      </c>
      <c r="I177" s="71" t="s">
        <v>9</v>
      </c>
      <c r="J177" s="118" t="s">
        <v>32</v>
      </c>
      <c r="K177" s="129"/>
      <c r="L177" s="33" t="s">
        <v>36</v>
      </c>
      <c r="N177" s="52"/>
      <c r="AB177" s="53" t="str">
        <f t="shared" si="20"/>
        <v>Nguyễn Thị Kim Huyền11A3</v>
      </c>
      <c r="AC177" s="53">
        <f t="shared" si="18"/>
        <v>1</v>
      </c>
      <c r="AD177" s="57" t="str">
        <f t="shared" si="15"/>
        <v>Huyền</v>
      </c>
      <c r="AE177" s="53" t="str">
        <f t="shared" si="16"/>
        <v>Nguyễn Thị Kim</v>
      </c>
      <c r="AF177" s="57" t="str">
        <f t="shared" si="21"/>
        <v>Kim</v>
      </c>
      <c r="AG177" s="53" t="str">
        <f t="shared" si="17"/>
        <v>Kim Huyền11A3</v>
      </c>
      <c r="AH177" s="53">
        <f t="shared" si="19"/>
        <v>1</v>
      </c>
    </row>
    <row r="178" spans="1:34" ht="21" customHeight="1" x14ac:dyDescent="0.25">
      <c r="A178" s="33">
        <v>174</v>
      </c>
      <c r="B178" s="67" t="s">
        <v>843</v>
      </c>
      <c r="C178" s="68" t="s">
        <v>521</v>
      </c>
      <c r="D178" s="69" t="s">
        <v>522</v>
      </c>
      <c r="E178" s="67" t="s">
        <v>10</v>
      </c>
      <c r="F178" s="39" t="s">
        <v>19</v>
      </c>
      <c r="G178" s="70">
        <v>6</v>
      </c>
      <c r="H178" s="71" t="s">
        <v>31</v>
      </c>
      <c r="I178" s="71" t="s">
        <v>8</v>
      </c>
      <c r="J178" s="118"/>
      <c r="K178" s="128"/>
      <c r="L178" s="33" t="s">
        <v>36</v>
      </c>
      <c r="N178" s="52"/>
      <c r="AB178" s="53" t="str">
        <f t="shared" si="20"/>
        <v>Phan Minh Khải11A3</v>
      </c>
      <c r="AC178" s="53">
        <f t="shared" si="18"/>
        <v>1</v>
      </c>
      <c r="AD178" s="57" t="str">
        <f t="shared" si="15"/>
        <v>Khải</v>
      </c>
      <c r="AE178" s="53" t="str">
        <f t="shared" si="16"/>
        <v>Phan Minh</v>
      </c>
      <c r="AF178" s="57" t="str">
        <f t="shared" si="21"/>
        <v>Minh</v>
      </c>
      <c r="AG178" s="53" t="str">
        <f t="shared" si="17"/>
        <v>Minh Khải11A3</v>
      </c>
      <c r="AH178" s="53">
        <f t="shared" si="19"/>
        <v>1</v>
      </c>
    </row>
    <row r="179" spans="1:34" ht="21" customHeight="1" x14ac:dyDescent="0.25">
      <c r="A179" s="33">
        <v>175</v>
      </c>
      <c r="B179" s="67" t="s">
        <v>843</v>
      </c>
      <c r="C179" s="68" t="s">
        <v>523</v>
      </c>
      <c r="D179" s="69" t="s">
        <v>160</v>
      </c>
      <c r="E179" s="67" t="s">
        <v>10</v>
      </c>
      <c r="F179" s="39" t="s">
        <v>19</v>
      </c>
      <c r="G179" s="70">
        <v>7.5</v>
      </c>
      <c r="H179" s="71" t="s">
        <v>8</v>
      </c>
      <c r="I179" s="71" t="s">
        <v>9</v>
      </c>
      <c r="J179" s="119" t="s">
        <v>32</v>
      </c>
      <c r="K179" s="128"/>
      <c r="L179" s="33" t="s">
        <v>36</v>
      </c>
      <c r="N179" s="52"/>
      <c r="AB179" s="53" t="str">
        <f t="shared" si="20"/>
        <v>Phạm Duy Khiêm11A3</v>
      </c>
      <c r="AC179" s="53">
        <f t="shared" si="18"/>
        <v>1</v>
      </c>
      <c r="AD179" s="57" t="str">
        <f t="shared" si="15"/>
        <v>Khiêm</v>
      </c>
      <c r="AE179" s="53" t="str">
        <f t="shared" si="16"/>
        <v>Phạm Duy</v>
      </c>
      <c r="AF179" s="57" t="str">
        <f t="shared" si="21"/>
        <v>Duy</v>
      </c>
      <c r="AG179" s="53" t="str">
        <f t="shared" si="17"/>
        <v>Duy Khiêm11A3</v>
      </c>
      <c r="AH179" s="53">
        <f t="shared" si="19"/>
        <v>1</v>
      </c>
    </row>
    <row r="180" spans="1:34" ht="21" customHeight="1" x14ac:dyDescent="0.25">
      <c r="A180" s="33">
        <v>176</v>
      </c>
      <c r="B180" s="67" t="s">
        <v>843</v>
      </c>
      <c r="C180" s="68" t="s">
        <v>524</v>
      </c>
      <c r="D180" s="69" t="s">
        <v>525</v>
      </c>
      <c r="E180" s="67" t="s">
        <v>10</v>
      </c>
      <c r="F180" s="39" t="s">
        <v>19</v>
      </c>
      <c r="G180" s="70">
        <v>6.7</v>
      </c>
      <c r="H180" s="71" t="s">
        <v>31</v>
      </c>
      <c r="I180" s="71" t="s">
        <v>9</v>
      </c>
      <c r="J180" s="118"/>
      <c r="K180" s="129"/>
      <c r="L180" s="33" t="s">
        <v>36</v>
      </c>
      <c r="N180" s="52"/>
      <c r="AB180" s="53" t="str">
        <f t="shared" si="20"/>
        <v>Châu Hoàng Long11A3</v>
      </c>
      <c r="AC180" s="53">
        <f t="shared" si="18"/>
        <v>1</v>
      </c>
      <c r="AD180" s="57" t="str">
        <f t="shared" si="15"/>
        <v>Long</v>
      </c>
      <c r="AE180" s="53" t="str">
        <f t="shared" si="16"/>
        <v>Châu Hoàng</v>
      </c>
      <c r="AF180" s="57" t="str">
        <f t="shared" si="21"/>
        <v>Hoàng</v>
      </c>
      <c r="AG180" s="53" t="str">
        <f t="shared" si="17"/>
        <v>Hoàng Long11A3</v>
      </c>
      <c r="AH180" s="53">
        <f t="shared" si="19"/>
        <v>1</v>
      </c>
    </row>
    <row r="181" spans="1:34" ht="21" customHeight="1" x14ac:dyDescent="0.25">
      <c r="A181" s="33">
        <v>177</v>
      </c>
      <c r="B181" s="67" t="s">
        <v>843</v>
      </c>
      <c r="C181" s="68" t="s">
        <v>526</v>
      </c>
      <c r="D181" s="69" t="s">
        <v>428</v>
      </c>
      <c r="E181" s="67" t="s">
        <v>10</v>
      </c>
      <c r="F181" s="39" t="s">
        <v>19</v>
      </c>
      <c r="G181" s="70">
        <v>7.7</v>
      </c>
      <c r="H181" s="71" t="s">
        <v>8</v>
      </c>
      <c r="I181" s="71" t="s">
        <v>9</v>
      </c>
      <c r="J181" s="118" t="s">
        <v>32</v>
      </c>
      <c r="K181" s="129"/>
      <c r="L181" s="33" t="s">
        <v>36</v>
      </c>
      <c r="N181" s="52"/>
      <c r="AB181" s="53" t="str">
        <f t="shared" si="20"/>
        <v>Lưu Việt Long11A3</v>
      </c>
      <c r="AC181" s="53">
        <f t="shared" si="18"/>
        <v>1</v>
      </c>
      <c r="AD181" s="57" t="str">
        <f t="shared" si="15"/>
        <v>Long</v>
      </c>
      <c r="AE181" s="53" t="str">
        <f t="shared" si="16"/>
        <v>Lưu Việt</v>
      </c>
      <c r="AF181" s="57" t="str">
        <f t="shared" si="21"/>
        <v>Việt</v>
      </c>
      <c r="AG181" s="53" t="str">
        <f t="shared" si="17"/>
        <v>Việt Long11A3</v>
      </c>
      <c r="AH181" s="53">
        <f t="shared" si="19"/>
        <v>1</v>
      </c>
    </row>
    <row r="182" spans="1:34" ht="21" customHeight="1" x14ac:dyDescent="0.25">
      <c r="A182" s="33">
        <v>178</v>
      </c>
      <c r="B182" s="67" t="s">
        <v>843</v>
      </c>
      <c r="C182" s="68" t="s">
        <v>527</v>
      </c>
      <c r="D182" s="69" t="s">
        <v>192</v>
      </c>
      <c r="E182" s="67" t="s">
        <v>7</v>
      </c>
      <c r="F182" s="39" t="s">
        <v>19</v>
      </c>
      <c r="G182" s="70">
        <v>7.5</v>
      </c>
      <c r="H182" s="71" t="s">
        <v>8</v>
      </c>
      <c r="I182" s="71" t="s">
        <v>9</v>
      </c>
      <c r="J182" s="119" t="s">
        <v>32</v>
      </c>
      <c r="K182" s="129"/>
      <c r="L182" s="33" t="s">
        <v>36</v>
      </c>
      <c r="N182" s="52"/>
      <c r="AB182" s="53" t="str">
        <f t="shared" si="20"/>
        <v>Hà Thị Mỹ Lý11A3</v>
      </c>
      <c r="AC182" s="53">
        <f t="shared" si="18"/>
        <v>1</v>
      </c>
      <c r="AD182" s="57" t="str">
        <f t="shared" si="15"/>
        <v>Lý</v>
      </c>
      <c r="AE182" s="53" t="str">
        <f t="shared" si="16"/>
        <v>Hà Thị Mỹ</v>
      </c>
      <c r="AF182" s="57" t="str">
        <f t="shared" si="21"/>
        <v>Mỹ</v>
      </c>
      <c r="AG182" s="53" t="str">
        <f t="shared" si="17"/>
        <v>Mỹ Lý11A3</v>
      </c>
      <c r="AH182" s="53">
        <f t="shared" si="19"/>
        <v>1</v>
      </c>
    </row>
    <row r="183" spans="1:34" ht="21" customHeight="1" x14ac:dyDescent="0.25">
      <c r="A183" s="33">
        <v>179</v>
      </c>
      <c r="B183" s="67" t="s">
        <v>843</v>
      </c>
      <c r="C183" s="68" t="s">
        <v>528</v>
      </c>
      <c r="D183" s="69" t="s">
        <v>408</v>
      </c>
      <c r="E183" s="67" t="s">
        <v>10</v>
      </c>
      <c r="F183" s="39" t="s">
        <v>19</v>
      </c>
      <c r="G183" s="70">
        <v>7</v>
      </c>
      <c r="H183" s="71" t="s">
        <v>8</v>
      </c>
      <c r="I183" s="71" t="s">
        <v>9</v>
      </c>
      <c r="J183" s="119" t="s">
        <v>32</v>
      </c>
      <c r="K183" s="129"/>
      <c r="L183" s="33" t="s">
        <v>36</v>
      </c>
      <c r="N183" s="52"/>
      <c r="AB183" s="53" t="str">
        <f t="shared" si="20"/>
        <v>Lê Quang Minh11A3</v>
      </c>
      <c r="AC183" s="53">
        <f t="shared" si="18"/>
        <v>1</v>
      </c>
      <c r="AD183" s="57" t="str">
        <f t="shared" si="15"/>
        <v>Minh</v>
      </c>
      <c r="AE183" s="53" t="str">
        <f t="shared" si="16"/>
        <v>Lê Quang</v>
      </c>
      <c r="AF183" s="57" t="str">
        <f t="shared" si="21"/>
        <v>Quang</v>
      </c>
      <c r="AG183" s="53" t="str">
        <f t="shared" si="17"/>
        <v>Quang Minh11A3</v>
      </c>
      <c r="AH183" s="53">
        <f t="shared" si="19"/>
        <v>1</v>
      </c>
    </row>
    <row r="184" spans="1:34" ht="21" customHeight="1" x14ac:dyDescent="0.25">
      <c r="A184" s="33">
        <v>180</v>
      </c>
      <c r="B184" s="67" t="s">
        <v>843</v>
      </c>
      <c r="C184" s="68" t="s">
        <v>529</v>
      </c>
      <c r="D184" s="69" t="s">
        <v>530</v>
      </c>
      <c r="E184" s="67" t="s">
        <v>7</v>
      </c>
      <c r="F184" s="39" t="s">
        <v>19</v>
      </c>
      <c r="G184" s="70">
        <v>6.9</v>
      </c>
      <c r="H184" s="71" t="s">
        <v>8</v>
      </c>
      <c r="I184" s="71" t="s">
        <v>9</v>
      </c>
      <c r="J184" s="118" t="s">
        <v>32</v>
      </c>
      <c r="K184" s="128"/>
      <c r="L184" s="33" t="s">
        <v>36</v>
      </c>
      <c r="N184" s="52"/>
      <c r="AB184" s="53" t="str">
        <f t="shared" si="20"/>
        <v>Ngô Hoàng Khánh Ngân11A3</v>
      </c>
      <c r="AC184" s="53">
        <f t="shared" si="18"/>
        <v>1</v>
      </c>
      <c r="AD184" s="57" t="str">
        <f t="shared" si="15"/>
        <v>Ngân</v>
      </c>
      <c r="AE184" s="53" t="str">
        <f t="shared" si="16"/>
        <v>Ngô Hoàng Khánh</v>
      </c>
      <c r="AF184" s="57" t="str">
        <f t="shared" si="21"/>
        <v>Khánh</v>
      </c>
      <c r="AG184" s="53" t="str">
        <f t="shared" si="17"/>
        <v>Khánh Ngân11A3</v>
      </c>
      <c r="AH184" s="53">
        <f t="shared" si="19"/>
        <v>1</v>
      </c>
    </row>
    <row r="185" spans="1:34" ht="21" customHeight="1" x14ac:dyDescent="0.25">
      <c r="A185" s="33">
        <v>181</v>
      </c>
      <c r="B185" s="67" t="s">
        <v>843</v>
      </c>
      <c r="C185" s="68" t="s">
        <v>531</v>
      </c>
      <c r="D185" s="69" t="s">
        <v>348</v>
      </c>
      <c r="E185" s="67" t="s">
        <v>7</v>
      </c>
      <c r="F185" s="39" t="s">
        <v>19</v>
      </c>
      <c r="G185" s="70">
        <v>6.5</v>
      </c>
      <c r="H185" s="71" t="s">
        <v>31</v>
      </c>
      <c r="I185" s="71" t="s">
        <v>9</v>
      </c>
      <c r="J185" s="118"/>
      <c r="K185" s="129"/>
      <c r="L185" s="33" t="s">
        <v>36</v>
      </c>
      <c r="N185" s="52"/>
      <c r="AB185" s="53" t="str">
        <f t="shared" si="20"/>
        <v>Nguyễn Kim Ngân11A3</v>
      </c>
      <c r="AC185" s="53">
        <f t="shared" si="18"/>
        <v>1</v>
      </c>
      <c r="AD185" s="57" t="str">
        <f t="shared" si="15"/>
        <v>Ngân</v>
      </c>
      <c r="AE185" s="53" t="str">
        <f t="shared" si="16"/>
        <v>Nguyễn Kim</v>
      </c>
      <c r="AF185" s="57" t="str">
        <f t="shared" si="21"/>
        <v>Kim</v>
      </c>
      <c r="AG185" s="53" t="str">
        <f t="shared" si="17"/>
        <v>Kim Ngân11A3</v>
      </c>
      <c r="AH185" s="53">
        <f t="shared" si="19"/>
        <v>2</v>
      </c>
    </row>
    <row r="186" spans="1:34" ht="21" customHeight="1" x14ac:dyDescent="0.25">
      <c r="A186" s="33">
        <v>182</v>
      </c>
      <c r="B186" s="67" t="s">
        <v>843</v>
      </c>
      <c r="C186" s="68" t="s">
        <v>532</v>
      </c>
      <c r="D186" s="69" t="s">
        <v>114</v>
      </c>
      <c r="E186" s="67" t="s">
        <v>7</v>
      </c>
      <c r="F186" s="39" t="s">
        <v>19</v>
      </c>
      <c r="G186" s="70">
        <v>6.7</v>
      </c>
      <c r="H186" s="71" t="s">
        <v>8</v>
      </c>
      <c r="I186" s="71" t="s">
        <v>9</v>
      </c>
      <c r="J186" s="118" t="s">
        <v>32</v>
      </c>
      <c r="K186" s="129"/>
      <c r="L186" s="33" t="s">
        <v>36</v>
      </c>
      <c r="N186" s="52"/>
      <c r="AB186" s="53" t="str">
        <f t="shared" si="20"/>
        <v>Trần Kim Ngân11A3</v>
      </c>
      <c r="AC186" s="53">
        <f t="shared" si="18"/>
        <v>1</v>
      </c>
      <c r="AD186" s="57" t="str">
        <f t="shared" si="15"/>
        <v>Ngân</v>
      </c>
      <c r="AE186" s="53" t="str">
        <f t="shared" si="16"/>
        <v>Trần Kim</v>
      </c>
      <c r="AF186" s="57" t="str">
        <f t="shared" si="21"/>
        <v>Kim</v>
      </c>
      <c r="AG186" s="53" t="str">
        <f t="shared" si="17"/>
        <v>Kim Ngân11A3</v>
      </c>
      <c r="AH186" s="53">
        <f t="shared" si="19"/>
        <v>2</v>
      </c>
    </row>
    <row r="187" spans="1:34" ht="21" customHeight="1" x14ac:dyDescent="0.25">
      <c r="A187" s="33">
        <v>183</v>
      </c>
      <c r="B187" s="67" t="s">
        <v>843</v>
      </c>
      <c r="C187" s="68" t="s">
        <v>533</v>
      </c>
      <c r="D187" s="69" t="s">
        <v>173</v>
      </c>
      <c r="E187" s="67" t="s">
        <v>7</v>
      </c>
      <c r="F187" s="39" t="s">
        <v>19</v>
      </c>
      <c r="G187" s="70">
        <v>6</v>
      </c>
      <c r="H187" s="71" t="s">
        <v>31</v>
      </c>
      <c r="I187" s="71" t="s">
        <v>31</v>
      </c>
      <c r="J187" s="119"/>
      <c r="K187" s="128"/>
      <c r="L187" s="33" t="s">
        <v>36</v>
      </c>
      <c r="N187" s="52"/>
      <c r="AB187" s="53" t="str">
        <f t="shared" si="20"/>
        <v>Ngô Hồng Ngọc11A3</v>
      </c>
      <c r="AC187" s="53">
        <f t="shared" si="18"/>
        <v>1</v>
      </c>
      <c r="AD187" s="57" t="str">
        <f t="shared" si="15"/>
        <v>Ngọc</v>
      </c>
      <c r="AE187" s="53" t="str">
        <f t="shared" si="16"/>
        <v>Ngô Hồng</v>
      </c>
      <c r="AF187" s="57" t="str">
        <f t="shared" si="21"/>
        <v>Hồng</v>
      </c>
      <c r="AG187" s="53" t="str">
        <f t="shared" si="17"/>
        <v>Hồng Ngọc11A3</v>
      </c>
      <c r="AH187" s="53">
        <f t="shared" si="19"/>
        <v>1</v>
      </c>
    </row>
    <row r="188" spans="1:34" ht="21" customHeight="1" x14ac:dyDescent="0.25">
      <c r="A188" s="33">
        <v>184</v>
      </c>
      <c r="B188" s="67" t="s">
        <v>843</v>
      </c>
      <c r="C188" s="68" t="s">
        <v>534</v>
      </c>
      <c r="D188" s="69" t="s">
        <v>211</v>
      </c>
      <c r="E188" s="67" t="s">
        <v>10</v>
      </c>
      <c r="F188" s="39" t="s">
        <v>19</v>
      </c>
      <c r="G188" s="70">
        <v>6.4</v>
      </c>
      <c r="H188" s="71" t="s">
        <v>31</v>
      </c>
      <c r="I188" s="71" t="s">
        <v>9</v>
      </c>
      <c r="J188" s="118"/>
      <c r="K188" s="129"/>
      <c r="L188" s="33" t="s">
        <v>36</v>
      </c>
      <c r="N188" s="52"/>
      <c r="AB188" s="53" t="str">
        <f t="shared" si="20"/>
        <v>Mai Hoàng Trọng Nhân11A3</v>
      </c>
      <c r="AC188" s="53">
        <f t="shared" si="18"/>
        <v>1</v>
      </c>
      <c r="AD188" s="57" t="str">
        <f t="shared" si="15"/>
        <v>Nhân</v>
      </c>
      <c r="AE188" s="53" t="str">
        <f t="shared" si="16"/>
        <v>Mai Hoàng Trọng</v>
      </c>
      <c r="AF188" s="57" t="str">
        <f t="shared" si="21"/>
        <v>Trọng</v>
      </c>
      <c r="AG188" s="53" t="str">
        <f t="shared" si="17"/>
        <v>Trọng Nhân11A3</v>
      </c>
      <c r="AH188" s="53">
        <f t="shared" si="19"/>
        <v>1</v>
      </c>
    </row>
    <row r="189" spans="1:34" ht="21" customHeight="1" x14ac:dyDescent="0.25">
      <c r="A189" s="33">
        <v>185</v>
      </c>
      <c r="B189" s="67" t="s">
        <v>843</v>
      </c>
      <c r="C189" s="68" t="s">
        <v>535</v>
      </c>
      <c r="D189" s="69" t="s">
        <v>536</v>
      </c>
      <c r="E189" s="67" t="s">
        <v>10</v>
      </c>
      <c r="F189" s="39" t="s">
        <v>19</v>
      </c>
      <c r="G189" s="70">
        <v>7.5</v>
      </c>
      <c r="H189" s="71" t="s">
        <v>8</v>
      </c>
      <c r="I189" s="71" t="s">
        <v>9</v>
      </c>
      <c r="J189" s="118" t="s">
        <v>32</v>
      </c>
      <c r="K189" s="129"/>
      <c r="L189" s="33" t="s">
        <v>36</v>
      </c>
      <c r="N189" s="52"/>
      <c r="AB189" s="53" t="str">
        <f t="shared" si="20"/>
        <v>Vũ Hoàng Minh Nhật11A3</v>
      </c>
      <c r="AC189" s="53">
        <f t="shared" si="18"/>
        <v>1</v>
      </c>
      <c r="AD189" s="57" t="str">
        <f t="shared" si="15"/>
        <v>Nhật</v>
      </c>
      <c r="AE189" s="53" t="str">
        <f t="shared" si="16"/>
        <v>Vũ Hoàng Minh</v>
      </c>
      <c r="AF189" s="57" t="str">
        <f t="shared" si="21"/>
        <v>Minh</v>
      </c>
      <c r="AG189" s="53" t="str">
        <f t="shared" si="17"/>
        <v>Minh Nhật11A3</v>
      </c>
      <c r="AH189" s="53">
        <f t="shared" si="19"/>
        <v>1</v>
      </c>
    </row>
    <row r="190" spans="1:34" ht="21" customHeight="1" x14ac:dyDescent="0.25">
      <c r="A190" s="33">
        <v>186</v>
      </c>
      <c r="B190" s="67" t="s">
        <v>843</v>
      </c>
      <c r="C190" s="68" t="s">
        <v>537</v>
      </c>
      <c r="D190" s="69" t="s">
        <v>538</v>
      </c>
      <c r="E190" s="67" t="s">
        <v>7</v>
      </c>
      <c r="F190" s="39" t="s">
        <v>19</v>
      </c>
      <c r="G190" s="70">
        <v>5.2</v>
      </c>
      <c r="H190" s="71" t="s">
        <v>31</v>
      </c>
      <c r="I190" s="71" t="s">
        <v>8</v>
      </c>
      <c r="J190" s="118"/>
      <c r="K190" s="130"/>
      <c r="L190" s="33" t="s">
        <v>36</v>
      </c>
      <c r="N190" s="52"/>
      <c r="AB190" s="53" t="str">
        <f t="shared" si="20"/>
        <v>Nguyễn Ngọc Phương Nhi11A3</v>
      </c>
      <c r="AC190" s="53">
        <f t="shared" si="18"/>
        <v>1</v>
      </c>
      <c r="AD190" s="57" t="str">
        <f t="shared" si="15"/>
        <v>Nhi</v>
      </c>
      <c r="AE190" s="53" t="str">
        <f t="shared" si="16"/>
        <v>Nguyễn Ngọc Phương</v>
      </c>
      <c r="AF190" s="57" t="str">
        <f t="shared" si="21"/>
        <v>Phương</v>
      </c>
      <c r="AG190" s="53" t="str">
        <f t="shared" si="17"/>
        <v>Phương Nhi11A3</v>
      </c>
      <c r="AH190" s="53">
        <f t="shared" si="19"/>
        <v>1</v>
      </c>
    </row>
    <row r="191" spans="1:34" ht="21" customHeight="1" x14ac:dyDescent="0.25">
      <c r="A191" s="33">
        <v>187</v>
      </c>
      <c r="B191" s="67" t="s">
        <v>843</v>
      </c>
      <c r="C191" s="68" t="s">
        <v>539</v>
      </c>
      <c r="D191" s="69" t="s">
        <v>540</v>
      </c>
      <c r="E191" s="67" t="s">
        <v>7</v>
      </c>
      <c r="F191" s="39" t="s">
        <v>19</v>
      </c>
      <c r="G191" s="70">
        <v>7.1</v>
      </c>
      <c r="H191" s="71" t="s">
        <v>8</v>
      </c>
      <c r="I191" s="71" t="s">
        <v>9</v>
      </c>
      <c r="J191" s="118" t="s">
        <v>32</v>
      </c>
      <c r="K191" s="128"/>
      <c r="L191" s="33" t="s">
        <v>36</v>
      </c>
      <c r="N191" s="52"/>
      <c r="AB191" s="53" t="str">
        <f t="shared" si="20"/>
        <v>Võ Hoàng Yến Nhi11A3</v>
      </c>
      <c r="AC191" s="53">
        <f t="shared" si="18"/>
        <v>1</v>
      </c>
      <c r="AD191" s="57" t="str">
        <f t="shared" si="15"/>
        <v>Nhi</v>
      </c>
      <c r="AE191" s="53" t="str">
        <f t="shared" si="16"/>
        <v>Võ Hoàng Yến</v>
      </c>
      <c r="AF191" s="57" t="str">
        <f t="shared" si="21"/>
        <v>Yến</v>
      </c>
      <c r="AG191" s="53" t="str">
        <f t="shared" si="17"/>
        <v>Yến Nhi11A3</v>
      </c>
      <c r="AH191" s="53">
        <f t="shared" si="19"/>
        <v>1</v>
      </c>
    </row>
    <row r="192" spans="1:34" ht="21" customHeight="1" x14ac:dyDescent="0.25">
      <c r="A192" s="33">
        <v>188</v>
      </c>
      <c r="B192" s="67" t="s">
        <v>843</v>
      </c>
      <c r="C192" s="68" t="s">
        <v>541</v>
      </c>
      <c r="D192" s="69" t="s">
        <v>266</v>
      </c>
      <c r="E192" s="67" t="s">
        <v>7</v>
      </c>
      <c r="F192" s="39" t="s">
        <v>19</v>
      </c>
      <c r="G192" s="70">
        <v>7</v>
      </c>
      <c r="H192" s="71" t="s">
        <v>8</v>
      </c>
      <c r="I192" s="71" t="s">
        <v>9</v>
      </c>
      <c r="J192" s="118" t="s">
        <v>32</v>
      </c>
      <c r="K192" s="129"/>
      <c r="L192" s="33" t="s">
        <v>36</v>
      </c>
      <c r="N192" s="52"/>
      <c r="AB192" s="53" t="str">
        <f t="shared" si="20"/>
        <v>Lương Tuyết Nhung11A3</v>
      </c>
      <c r="AC192" s="53">
        <f t="shared" si="18"/>
        <v>1</v>
      </c>
      <c r="AD192" s="57" t="str">
        <f t="shared" si="15"/>
        <v>Nhung</v>
      </c>
      <c r="AE192" s="53" t="str">
        <f t="shared" si="16"/>
        <v>Lương Tuyết</v>
      </c>
      <c r="AF192" s="57" t="str">
        <f t="shared" si="21"/>
        <v>Tuyết</v>
      </c>
      <c r="AG192" s="53" t="str">
        <f t="shared" si="17"/>
        <v>Tuyết Nhung11A3</v>
      </c>
      <c r="AH192" s="53">
        <f t="shared" si="19"/>
        <v>1</v>
      </c>
    </row>
    <row r="193" spans="1:34" ht="21" customHeight="1" x14ac:dyDescent="0.25">
      <c r="A193" s="33">
        <v>189</v>
      </c>
      <c r="B193" s="67" t="s">
        <v>843</v>
      </c>
      <c r="C193" s="68" t="s">
        <v>542</v>
      </c>
      <c r="D193" s="69" t="s">
        <v>402</v>
      </c>
      <c r="E193" s="67" t="s">
        <v>7</v>
      </c>
      <c r="F193" s="39" t="s">
        <v>19</v>
      </c>
      <c r="G193" s="70">
        <v>8.6</v>
      </c>
      <c r="H193" s="71" t="s">
        <v>12</v>
      </c>
      <c r="I193" s="71" t="s">
        <v>9</v>
      </c>
      <c r="J193" s="119" t="s">
        <v>12</v>
      </c>
      <c r="K193" s="128"/>
      <c r="L193" s="33" t="s">
        <v>36</v>
      </c>
      <c r="N193" s="52"/>
      <c r="AB193" s="53" t="str">
        <f t="shared" si="20"/>
        <v>Nguyễn Thị Xuân Như11A3</v>
      </c>
      <c r="AC193" s="53">
        <f t="shared" si="18"/>
        <v>1</v>
      </c>
      <c r="AD193" s="57" t="str">
        <f t="shared" si="15"/>
        <v>Như</v>
      </c>
      <c r="AE193" s="53" t="str">
        <f t="shared" si="16"/>
        <v>Nguyễn Thị Xuân</v>
      </c>
      <c r="AF193" s="57" t="str">
        <f t="shared" si="21"/>
        <v>Xuân</v>
      </c>
      <c r="AG193" s="53" t="str">
        <f t="shared" si="17"/>
        <v>Xuân Như11A3</v>
      </c>
      <c r="AH193" s="53">
        <f t="shared" si="19"/>
        <v>1</v>
      </c>
    </row>
    <row r="194" spans="1:34" ht="21" customHeight="1" x14ac:dyDescent="0.25">
      <c r="A194" s="33">
        <v>190</v>
      </c>
      <c r="B194" s="67" t="s">
        <v>843</v>
      </c>
      <c r="C194" s="68" t="s">
        <v>543</v>
      </c>
      <c r="D194" s="69" t="s">
        <v>544</v>
      </c>
      <c r="E194" s="67" t="s">
        <v>10</v>
      </c>
      <c r="F194" s="39" t="s">
        <v>19</v>
      </c>
      <c r="G194" s="70">
        <v>6.9</v>
      </c>
      <c r="H194" s="71" t="s">
        <v>8</v>
      </c>
      <c r="I194" s="71" t="s">
        <v>9</v>
      </c>
      <c r="J194" s="119" t="s">
        <v>32</v>
      </c>
      <c r="K194" s="129"/>
      <c r="L194" s="33" t="s">
        <v>36</v>
      </c>
      <c r="N194" s="52"/>
      <c r="AB194" s="53" t="str">
        <f t="shared" si="20"/>
        <v>Nguyễn Hoàng Anh Quốc11A3</v>
      </c>
      <c r="AC194" s="53">
        <f t="shared" si="18"/>
        <v>1</v>
      </c>
      <c r="AD194" s="57" t="str">
        <f t="shared" si="15"/>
        <v>Quốc</v>
      </c>
      <c r="AE194" s="53" t="str">
        <f t="shared" si="16"/>
        <v>Nguyễn Hoàng Anh</v>
      </c>
      <c r="AF194" s="57" t="str">
        <f t="shared" si="21"/>
        <v>Anh</v>
      </c>
      <c r="AG194" s="53" t="str">
        <f t="shared" si="17"/>
        <v>Anh Quốc11A3</v>
      </c>
      <c r="AH194" s="53">
        <f t="shared" si="19"/>
        <v>1</v>
      </c>
    </row>
    <row r="195" spans="1:34" ht="21" customHeight="1" x14ac:dyDescent="0.25">
      <c r="A195" s="33">
        <v>191</v>
      </c>
      <c r="B195" s="67" t="s">
        <v>843</v>
      </c>
      <c r="C195" s="68" t="s">
        <v>547</v>
      </c>
      <c r="D195" s="69" t="s">
        <v>80</v>
      </c>
      <c r="E195" s="67" t="s">
        <v>7</v>
      </c>
      <c r="F195" s="39" t="s">
        <v>19</v>
      </c>
      <c r="G195" s="70">
        <v>6.4</v>
      </c>
      <c r="H195" s="71" t="s">
        <v>31</v>
      </c>
      <c r="I195" s="71" t="s">
        <v>8</v>
      </c>
      <c r="J195" s="118"/>
      <c r="K195" s="128"/>
      <c r="L195" s="33" t="s">
        <v>36</v>
      </c>
      <c r="N195" s="52"/>
      <c r="AB195" s="53" t="str">
        <f t="shared" si="20"/>
        <v>Phạm Lê Thảo Quyên11A3</v>
      </c>
      <c r="AC195" s="53">
        <f t="shared" si="18"/>
        <v>1</v>
      </c>
      <c r="AD195" s="57" t="str">
        <f t="shared" ref="AD195:AD256" si="22">RIGHT(C195,LEN(C195)-FIND("@",SUBSTITUTE(C195," ","@",LEN(C195)-LEN(SUBSTITUTE(C195," ","")))))</f>
        <v>Quyên</v>
      </c>
      <c r="AE195" s="53" t="str">
        <f t="shared" ref="AE195:AE256" si="23">LEFT(C195,LEN(C195)-LEN(AD195)-1)</f>
        <v>Phạm Lê Thảo</v>
      </c>
      <c r="AF195" s="57" t="str">
        <f t="shared" si="21"/>
        <v>Thảo</v>
      </c>
      <c r="AG195" s="53" t="str">
        <f t="shared" ref="AG195:AG256" si="24">AF195&amp;" "&amp;AD195&amp;F195</f>
        <v>Thảo Quyên11A3</v>
      </c>
      <c r="AH195" s="53">
        <f t="shared" si="19"/>
        <v>1</v>
      </c>
    </row>
    <row r="196" spans="1:34" ht="45" x14ac:dyDescent="0.25">
      <c r="A196" s="33">
        <v>192</v>
      </c>
      <c r="B196" s="67" t="s">
        <v>843</v>
      </c>
      <c r="C196" s="68" t="s">
        <v>549</v>
      </c>
      <c r="D196" s="69" t="s">
        <v>550</v>
      </c>
      <c r="E196" s="67" t="s">
        <v>10</v>
      </c>
      <c r="F196" s="39" t="s">
        <v>19</v>
      </c>
      <c r="G196" s="70">
        <v>7.1</v>
      </c>
      <c r="H196" s="71" t="s">
        <v>8</v>
      </c>
      <c r="I196" s="71" t="s">
        <v>8</v>
      </c>
      <c r="J196" s="119" t="s">
        <v>32</v>
      </c>
      <c r="K196" s="128" t="s">
        <v>860</v>
      </c>
      <c r="L196" s="33" t="s">
        <v>36</v>
      </c>
      <c r="N196" s="52"/>
      <c r="AB196" s="53" t="str">
        <f t="shared" ref="AB196:AB258" si="25">C196&amp;F196</f>
        <v>Đặng Sơn Siêu11A3</v>
      </c>
      <c r="AC196" s="53">
        <f t="shared" si="18"/>
        <v>1</v>
      </c>
      <c r="AD196" s="57" t="str">
        <f t="shared" si="22"/>
        <v>Siêu</v>
      </c>
      <c r="AE196" s="53" t="str">
        <f t="shared" si="23"/>
        <v>Đặng Sơn</v>
      </c>
      <c r="AF196" s="57" t="str">
        <f t="shared" ref="AF196:AF258" si="26">RIGHT(AE196,LEN(AE196)-FIND("@",SUBSTITUTE(AE196," ","@",LEN(AE196)-LEN(SUBSTITUTE(AE196," ","")))))</f>
        <v>Sơn</v>
      </c>
      <c r="AG196" s="53" t="str">
        <f t="shared" si="24"/>
        <v>Sơn Siêu11A3</v>
      </c>
      <c r="AH196" s="53">
        <f t="shared" si="19"/>
        <v>1</v>
      </c>
    </row>
    <row r="197" spans="1:34" ht="21" customHeight="1" x14ac:dyDescent="0.25">
      <c r="A197" s="33">
        <v>193</v>
      </c>
      <c r="B197" s="67" t="s">
        <v>843</v>
      </c>
      <c r="C197" s="68" t="s">
        <v>551</v>
      </c>
      <c r="D197" s="69" t="s">
        <v>215</v>
      </c>
      <c r="E197" s="67" t="s">
        <v>10</v>
      </c>
      <c r="F197" s="39" t="s">
        <v>19</v>
      </c>
      <c r="G197" s="70">
        <v>6.7</v>
      </c>
      <c r="H197" s="71" t="s">
        <v>31</v>
      </c>
      <c r="I197" s="71" t="s">
        <v>9</v>
      </c>
      <c r="J197" s="118"/>
      <c r="K197" s="129"/>
      <c r="L197" s="33" t="s">
        <v>36</v>
      </c>
      <c r="N197" s="52"/>
      <c r="AB197" s="53" t="str">
        <f t="shared" si="25"/>
        <v>Trần Huỳnh Đức Tài11A3</v>
      </c>
      <c r="AC197" s="53">
        <f t="shared" ref="AC197:AC260" si="27">COUNTIF($AB$5:$AB$499,AB197)</f>
        <v>1</v>
      </c>
      <c r="AD197" s="57" t="str">
        <f t="shared" si="22"/>
        <v>Tài</v>
      </c>
      <c r="AE197" s="53" t="str">
        <f t="shared" si="23"/>
        <v>Trần Huỳnh Đức</v>
      </c>
      <c r="AF197" s="57" t="str">
        <f t="shared" si="26"/>
        <v>Đức</v>
      </c>
      <c r="AG197" s="53" t="str">
        <f t="shared" si="24"/>
        <v>Đức Tài11A3</v>
      </c>
      <c r="AH197" s="53">
        <f t="shared" ref="AH197:AH260" si="28">COUNTIF($AG$5:$AG$499,AG197)</f>
        <v>1</v>
      </c>
    </row>
    <row r="198" spans="1:34" ht="21" customHeight="1" x14ac:dyDescent="0.25">
      <c r="A198" s="33">
        <v>194</v>
      </c>
      <c r="B198" s="67" t="s">
        <v>843</v>
      </c>
      <c r="C198" s="68" t="s">
        <v>552</v>
      </c>
      <c r="D198" s="69" t="s">
        <v>553</v>
      </c>
      <c r="E198" s="67" t="s">
        <v>10</v>
      </c>
      <c r="F198" s="39" t="s">
        <v>19</v>
      </c>
      <c r="G198" s="70">
        <v>6.4</v>
      </c>
      <c r="H198" s="71" t="s">
        <v>31</v>
      </c>
      <c r="I198" s="71" t="s">
        <v>9</v>
      </c>
      <c r="J198" s="118"/>
      <c r="K198" s="128"/>
      <c r="L198" s="33" t="s">
        <v>36</v>
      </c>
      <c r="N198" s="52"/>
      <c r="AB198" s="53" t="str">
        <f t="shared" si="25"/>
        <v>Vũ Tiến Thành11A3</v>
      </c>
      <c r="AC198" s="53">
        <f t="shared" si="27"/>
        <v>1</v>
      </c>
      <c r="AD198" s="57" t="str">
        <f t="shared" si="22"/>
        <v>Thành</v>
      </c>
      <c r="AE198" s="53" t="str">
        <f t="shared" si="23"/>
        <v>Vũ Tiến</v>
      </c>
      <c r="AF198" s="57" t="str">
        <f t="shared" si="26"/>
        <v>Tiến</v>
      </c>
      <c r="AG198" s="53" t="str">
        <f t="shared" si="24"/>
        <v>Tiến Thành11A3</v>
      </c>
      <c r="AH198" s="53">
        <f t="shared" si="28"/>
        <v>1</v>
      </c>
    </row>
    <row r="199" spans="1:34" ht="21" customHeight="1" x14ac:dyDescent="0.25">
      <c r="A199" s="33">
        <v>195</v>
      </c>
      <c r="B199" s="67" t="s">
        <v>843</v>
      </c>
      <c r="C199" s="68" t="s">
        <v>554</v>
      </c>
      <c r="D199" s="69" t="s">
        <v>516</v>
      </c>
      <c r="E199" s="67" t="s">
        <v>10</v>
      </c>
      <c r="F199" s="39" t="s">
        <v>19</v>
      </c>
      <c r="G199" s="70">
        <v>5.5</v>
      </c>
      <c r="H199" s="71" t="s">
        <v>15</v>
      </c>
      <c r="I199" s="71" t="s">
        <v>8</v>
      </c>
      <c r="J199" s="118"/>
      <c r="K199" s="128"/>
      <c r="L199" s="33" t="s">
        <v>34</v>
      </c>
      <c r="N199" s="52"/>
      <c r="AB199" s="53" t="str">
        <f t="shared" si="25"/>
        <v>Nguyễn Hữu Thắng11A3</v>
      </c>
      <c r="AC199" s="53">
        <f t="shared" si="27"/>
        <v>1</v>
      </c>
      <c r="AD199" s="57" t="str">
        <f t="shared" si="22"/>
        <v>Thắng</v>
      </c>
      <c r="AE199" s="53" t="str">
        <f t="shared" si="23"/>
        <v>Nguyễn Hữu</v>
      </c>
      <c r="AF199" s="57" t="str">
        <f t="shared" si="26"/>
        <v>Hữu</v>
      </c>
      <c r="AG199" s="53" t="str">
        <f t="shared" si="24"/>
        <v>Hữu Thắng11A3</v>
      </c>
      <c r="AH199" s="53">
        <f t="shared" si="28"/>
        <v>1</v>
      </c>
    </row>
    <row r="200" spans="1:34" ht="21" customHeight="1" x14ac:dyDescent="0.25">
      <c r="A200" s="33">
        <v>196</v>
      </c>
      <c r="B200" s="67" t="s">
        <v>843</v>
      </c>
      <c r="C200" s="68" t="s">
        <v>555</v>
      </c>
      <c r="D200" s="69" t="s">
        <v>238</v>
      </c>
      <c r="E200" s="67" t="s">
        <v>10</v>
      </c>
      <c r="F200" s="39" t="s">
        <v>19</v>
      </c>
      <c r="G200" s="70">
        <v>6.2</v>
      </c>
      <c r="H200" s="71" t="s">
        <v>31</v>
      </c>
      <c r="I200" s="71" t="s">
        <v>8</v>
      </c>
      <c r="J200" s="118"/>
      <c r="K200" s="129"/>
      <c r="L200" s="33" t="s">
        <v>36</v>
      </c>
      <c r="N200" s="52"/>
      <c r="AB200" s="53" t="str">
        <f t="shared" si="25"/>
        <v>Nguyễn Xuân Thu11A3</v>
      </c>
      <c r="AC200" s="53">
        <f t="shared" si="27"/>
        <v>1</v>
      </c>
      <c r="AD200" s="57" t="str">
        <f t="shared" si="22"/>
        <v>Thu</v>
      </c>
      <c r="AE200" s="53" t="str">
        <f t="shared" si="23"/>
        <v>Nguyễn Xuân</v>
      </c>
      <c r="AF200" s="57" t="str">
        <f t="shared" si="26"/>
        <v>Xuân</v>
      </c>
      <c r="AG200" s="53" t="str">
        <f t="shared" si="24"/>
        <v>Xuân Thu11A3</v>
      </c>
      <c r="AH200" s="53">
        <f t="shared" si="28"/>
        <v>1</v>
      </c>
    </row>
    <row r="201" spans="1:34" ht="21" customHeight="1" x14ac:dyDescent="0.25">
      <c r="A201" s="33">
        <v>197</v>
      </c>
      <c r="B201" s="67" t="s">
        <v>843</v>
      </c>
      <c r="C201" s="68" t="s">
        <v>556</v>
      </c>
      <c r="D201" s="69" t="s">
        <v>236</v>
      </c>
      <c r="E201" s="67" t="s">
        <v>7</v>
      </c>
      <c r="F201" s="39" t="s">
        <v>19</v>
      </c>
      <c r="G201" s="70">
        <v>7.7</v>
      </c>
      <c r="H201" s="71" t="s">
        <v>8</v>
      </c>
      <c r="I201" s="71" t="s">
        <v>9</v>
      </c>
      <c r="J201" s="119" t="s">
        <v>32</v>
      </c>
      <c r="K201" s="129"/>
      <c r="L201" s="33" t="s">
        <v>36</v>
      </c>
      <c r="N201" s="52"/>
      <c r="AB201" s="53" t="str">
        <f t="shared" si="25"/>
        <v>Trần Phước Ngọc Thuận11A3</v>
      </c>
      <c r="AC201" s="53">
        <f t="shared" si="27"/>
        <v>1</v>
      </c>
      <c r="AD201" s="57" t="str">
        <f t="shared" si="22"/>
        <v>Thuận</v>
      </c>
      <c r="AE201" s="53" t="str">
        <f t="shared" si="23"/>
        <v>Trần Phước Ngọc</v>
      </c>
      <c r="AF201" s="57" t="str">
        <f t="shared" si="26"/>
        <v>Ngọc</v>
      </c>
      <c r="AG201" s="53" t="str">
        <f t="shared" si="24"/>
        <v>Ngọc Thuận11A3</v>
      </c>
      <c r="AH201" s="53">
        <f t="shared" si="28"/>
        <v>1</v>
      </c>
    </row>
    <row r="202" spans="1:34" ht="21" customHeight="1" x14ac:dyDescent="0.25">
      <c r="A202" s="33">
        <v>198</v>
      </c>
      <c r="B202" s="67" t="s">
        <v>843</v>
      </c>
      <c r="C202" s="68" t="s">
        <v>557</v>
      </c>
      <c r="D202" s="69" t="s">
        <v>96</v>
      </c>
      <c r="E202" s="67" t="s">
        <v>7</v>
      </c>
      <c r="F202" s="39" t="s">
        <v>19</v>
      </c>
      <c r="G202" s="70">
        <v>5.3</v>
      </c>
      <c r="H202" s="71" t="s">
        <v>15</v>
      </c>
      <c r="I202" s="71" t="s">
        <v>8</v>
      </c>
      <c r="J202" s="118"/>
      <c r="K202" s="129"/>
      <c r="L202" s="33" t="s">
        <v>34</v>
      </c>
      <c r="N202" s="52"/>
      <c r="AB202" s="53" t="str">
        <f t="shared" si="25"/>
        <v>Nguyễn Thành Anh Thư11A3</v>
      </c>
      <c r="AC202" s="53">
        <f t="shared" si="27"/>
        <v>1</v>
      </c>
      <c r="AD202" s="57" t="str">
        <f t="shared" si="22"/>
        <v>Thư</v>
      </c>
      <c r="AE202" s="53" t="str">
        <f t="shared" si="23"/>
        <v>Nguyễn Thành Anh</v>
      </c>
      <c r="AF202" s="57" t="str">
        <f t="shared" si="26"/>
        <v>Anh</v>
      </c>
      <c r="AG202" s="53" t="str">
        <f t="shared" si="24"/>
        <v>Anh Thư11A3</v>
      </c>
      <c r="AH202" s="53">
        <f t="shared" si="28"/>
        <v>1</v>
      </c>
    </row>
    <row r="203" spans="1:34" ht="21" customHeight="1" x14ac:dyDescent="0.25">
      <c r="A203" s="33">
        <v>199</v>
      </c>
      <c r="B203" s="67" t="s">
        <v>843</v>
      </c>
      <c r="C203" s="68" t="s">
        <v>558</v>
      </c>
      <c r="D203" s="69" t="s">
        <v>559</v>
      </c>
      <c r="E203" s="67" t="s">
        <v>7</v>
      </c>
      <c r="F203" s="39" t="s">
        <v>19</v>
      </c>
      <c r="G203" s="70">
        <v>7.9</v>
      </c>
      <c r="H203" s="71" t="s">
        <v>8</v>
      </c>
      <c r="I203" s="71" t="s">
        <v>9</v>
      </c>
      <c r="J203" s="119" t="s">
        <v>32</v>
      </c>
      <c r="K203" s="127"/>
      <c r="L203" s="33" t="s">
        <v>36</v>
      </c>
      <c r="N203" s="52"/>
      <c r="AB203" s="53" t="str">
        <f t="shared" si="25"/>
        <v>Nguyễn Đỗ Thùy Trang11A3</v>
      </c>
      <c r="AC203" s="53">
        <f t="shared" si="27"/>
        <v>1</v>
      </c>
      <c r="AD203" s="57" t="str">
        <f t="shared" si="22"/>
        <v>Trang</v>
      </c>
      <c r="AE203" s="53" t="str">
        <f t="shared" si="23"/>
        <v>Nguyễn Đỗ Thùy</v>
      </c>
      <c r="AF203" s="57" t="str">
        <f t="shared" si="26"/>
        <v>Thùy</v>
      </c>
      <c r="AG203" s="53" t="str">
        <f t="shared" si="24"/>
        <v>Thùy Trang11A3</v>
      </c>
      <c r="AH203" s="53">
        <f t="shared" si="28"/>
        <v>1</v>
      </c>
    </row>
    <row r="204" spans="1:34" ht="21" customHeight="1" x14ac:dyDescent="0.25">
      <c r="A204" s="33">
        <v>201</v>
      </c>
      <c r="B204" s="67" t="s">
        <v>843</v>
      </c>
      <c r="C204" s="68" t="s">
        <v>561</v>
      </c>
      <c r="D204" s="69" t="s">
        <v>562</v>
      </c>
      <c r="E204" s="67" t="s">
        <v>7</v>
      </c>
      <c r="F204" s="39" t="s">
        <v>19</v>
      </c>
      <c r="G204" s="70">
        <v>6.1</v>
      </c>
      <c r="H204" s="71" t="s">
        <v>31</v>
      </c>
      <c r="I204" s="71" t="s">
        <v>8</v>
      </c>
      <c r="J204" s="119"/>
      <c r="K204" s="128"/>
      <c r="L204" s="33" t="s">
        <v>36</v>
      </c>
      <c r="N204" s="52"/>
      <c r="AB204" s="53" t="str">
        <f t="shared" si="25"/>
        <v>Dương Nguyệt Bảo Trân11A3</v>
      </c>
      <c r="AC204" s="53">
        <f t="shared" si="27"/>
        <v>1</v>
      </c>
      <c r="AD204" s="57" t="str">
        <f t="shared" si="22"/>
        <v>Trân</v>
      </c>
      <c r="AE204" s="53" t="str">
        <f t="shared" si="23"/>
        <v>Dương Nguyệt Bảo</v>
      </c>
      <c r="AF204" s="57" t="str">
        <f t="shared" si="26"/>
        <v>Bảo</v>
      </c>
      <c r="AG204" s="53" t="str">
        <f t="shared" si="24"/>
        <v>Bảo Trân11A3</v>
      </c>
      <c r="AH204" s="53">
        <f t="shared" si="28"/>
        <v>1</v>
      </c>
    </row>
    <row r="205" spans="1:34" ht="21" customHeight="1" x14ac:dyDescent="0.25">
      <c r="A205" s="33">
        <v>202</v>
      </c>
      <c r="B205" s="67" t="s">
        <v>843</v>
      </c>
      <c r="C205" s="68" t="s">
        <v>563</v>
      </c>
      <c r="D205" s="69" t="s">
        <v>564</v>
      </c>
      <c r="E205" s="67" t="s">
        <v>7</v>
      </c>
      <c r="F205" s="39" t="s">
        <v>19</v>
      </c>
      <c r="G205" s="70">
        <v>6.4</v>
      </c>
      <c r="H205" s="71" t="s">
        <v>31</v>
      </c>
      <c r="I205" s="71" t="s">
        <v>9</v>
      </c>
      <c r="J205" s="119"/>
      <c r="K205" s="128"/>
      <c r="L205" s="33" t="s">
        <v>36</v>
      </c>
      <c r="N205" s="52"/>
      <c r="AB205" s="53" t="str">
        <f t="shared" si="25"/>
        <v>Trần Thanh Trúc11A3</v>
      </c>
      <c r="AC205" s="53">
        <f t="shared" si="27"/>
        <v>1</v>
      </c>
      <c r="AD205" s="57" t="str">
        <f t="shared" si="22"/>
        <v>Trúc</v>
      </c>
      <c r="AE205" s="53" t="str">
        <f t="shared" si="23"/>
        <v>Trần Thanh</v>
      </c>
      <c r="AF205" s="57" t="str">
        <f t="shared" si="26"/>
        <v>Thanh</v>
      </c>
      <c r="AG205" s="53" t="str">
        <f t="shared" si="24"/>
        <v>Thanh Trúc11A3</v>
      </c>
      <c r="AH205" s="53">
        <f t="shared" si="28"/>
        <v>1</v>
      </c>
    </row>
    <row r="206" spans="1:34" ht="21" customHeight="1" x14ac:dyDescent="0.25">
      <c r="A206" s="33">
        <v>203</v>
      </c>
      <c r="B206" s="67" t="s">
        <v>843</v>
      </c>
      <c r="C206" s="68" t="s">
        <v>565</v>
      </c>
      <c r="D206" s="69" t="s">
        <v>566</v>
      </c>
      <c r="E206" s="67" t="s">
        <v>10</v>
      </c>
      <c r="F206" s="39" t="s">
        <v>19</v>
      </c>
      <c r="G206" s="70">
        <v>5.4</v>
      </c>
      <c r="H206" s="71" t="s">
        <v>15</v>
      </c>
      <c r="I206" s="71" t="s">
        <v>31</v>
      </c>
      <c r="J206" s="118"/>
      <c r="K206" s="128"/>
      <c r="L206" s="33" t="s">
        <v>34</v>
      </c>
      <c r="N206" s="52"/>
      <c r="AB206" s="53" t="str">
        <f t="shared" si="25"/>
        <v>Phạm Công Tú11A3</v>
      </c>
      <c r="AC206" s="53">
        <f t="shared" si="27"/>
        <v>1</v>
      </c>
      <c r="AD206" s="57" t="str">
        <f t="shared" si="22"/>
        <v>Tú</v>
      </c>
      <c r="AE206" s="53" t="str">
        <f t="shared" si="23"/>
        <v>Phạm Công</v>
      </c>
      <c r="AF206" s="57" t="str">
        <f t="shared" si="26"/>
        <v>Công</v>
      </c>
      <c r="AG206" s="53" t="str">
        <f t="shared" si="24"/>
        <v>Công Tú11A3</v>
      </c>
      <c r="AH206" s="53">
        <f t="shared" si="28"/>
        <v>1</v>
      </c>
    </row>
    <row r="207" spans="1:34" ht="21" customHeight="1" x14ac:dyDescent="0.25">
      <c r="A207" s="33">
        <v>204</v>
      </c>
      <c r="B207" s="67" t="s">
        <v>844</v>
      </c>
      <c r="C207" s="68" t="s">
        <v>567</v>
      </c>
      <c r="D207" s="69" t="s">
        <v>568</v>
      </c>
      <c r="E207" s="67" t="s">
        <v>7</v>
      </c>
      <c r="F207" s="39" t="s">
        <v>20</v>
      </c>
      <c r="G207" s="70">
        <v>6.7</v>
      </c>
      <c r="H207" s="71" t="s">
        <v>8</v>
      </c>
      <c r="I207" s="71" t="s">
        <v>9</v>
      </c>
      <c r="J207" s="118" t="s">
        <v>32</v>
      </c>
      <c r="K207" s="128"/>
      <c r="L207" s="33" t="s">
        <v>36</v>
      </c>
      <c r="N207" s="52"/>
      <c r="AB207" s="53" t="str">
        <f t="shared" si="25"/>
        <v>Hứa Hiểu Anh11A4</v>
      </c>
      <c r="AC207" s="53">
        <f t="shared" si="27"/>
        <v>1</v>
      </c>
      <c r="AD207" s="57" t="str">
        <f t="shared" si="22"/>
        <v>Anh</v>
      </c>
      <c r="AE207" s="53" t="str">
        <f t="shared" si="23"/>
        <v>Hứa Hiểu</v>
      </c>
      <c r="AF207" s="57" t="str">
        <f t="shared" si="26"/>
        <v>Hiểu</v>
      </c>
      <c r="AG207" s="53" t="str">
        <f t="shared" si="24"/>
        <v>Hiểu Anh11A4</v>
      </c>
      <c r="AH207" s="53">
        <f t="shared" si="28"/>
        <v>1</v>
      </c>
    </row>
    <row r="208" spans="1:34" ht="21" customHeight="1" x14ac:dyDescent="0.25">
      <c r="A208" s="33">
        <v>205</v>
      </c>
      <c r="B208" s="67" t="s">
        <v>844</v>
      </c>
      <c r="C208" s="68" t="s">
        <v>569</v>
      </c>
      <c r="D208" s="69" t="s">
        <v>345</v>
      </c>
      <c r="E208" s="67" t="s">
        <v>7</v>
      </c>
      <c r="F208" s="39" t="s">
        <v>20</v>
      </c>
      <c r="G208" s="70">
        <v>5.9</v>
      </c>
      <c r="H208" s="71" t="s">
        <v>31</v>
      </c>
      <c r="I208" s="71" t="s">
        <v>8</v>
      </c>
      <c r="J208" s="119"/>
      <c r="K208" s="129"/>
      <c r="L208" s="33" t="s">
        <v>36</v>
      </c>
      <c r="N208" s="52"/>
      <c r="AB208" s="53" t="str">
        <f t="shared" si="25"/>
        <v>Võ Ngọc Mai Anh11A4</v>
      </c>
      <c r="AC208" s="53">
        <f t="shared" si="27"/>
        <v>1</v>
      </c>
      <c r="AD208" s="57" t="str">
        <f t="shared" si="22"/>
        <v>Anh</v>
      </c>
      <c r="AE208" s="53" t="str">
        <f t="shared" si="23"/>
        <v>Võ Ngọc Mai</v>
      </c>
      <c r="AF208" s="57" t="str">
        <f t="shared" si="26"/>
        <v>Mai</v>
      </c>
      <c r="AG208" s="53" t="str">
        <f t="shared" si="24"/>
        <v>Mai Anh11A4</v>
      </c>
      <c r="AH208" s="53">
        <f t="shared" si="28"/>
        <v>1</v>
      </c>
    </row>
    <row r="209" spans="1:34" ht="21" customHeight="1" x14ac:dyDescent="0.25">
      <c r="A209" s="33">
        <v>206</v>
      </c>
      <c r="B209" s="67" t="s">
        <v>844</v>
      </c>
      <c r="C209" s="68" t="s">
        <v>570</v>
      </c>
      <c r="D209" s="69" t="s">
        <v>253</v>
      </c>
      <c r="E209" s="67" t="s">
        <v>7</v>
      </c>
      <c r="F209" s="39" t="s">
        <v>20</v>
      </c>
      <c r="G209" s="70">
        <v>6.8</v>
      </c>
      <c r="H209" s="71" t="s">
        <v>8</v>
      </c>
      <c r="I209" s="71" t="s">
        <v>8</v>
      </c>
      <c r="J209" s="119" t="s">
        <v>32</v>
      </c>
      <c r="K209" s="129"/>
      <c r="L209" s="33" t="s">
        <v>36</v>
      </c>
      <c r="N209" s="52"/>
      <c r="AB209" s="53" t="str">
        <f t="shared" si="25"/>
        <v>Trương Ngọc Ánh11A4</v>
      </c>
      <c r="AC209" s="53">
        <f t="shared" si="27"/>
        <v>1</v>
      </c>
      <c r="AD209" s="57" t="str">
        <f t="shared" si="22"/>
        <v>Ánh</v>
      </c>
      <c r="AE209" s="53" t="str">
        <f t="shared" si="23"/>
        <v>Trương Ngọc</v>
      </c>
      <c r="AF209" s="57" t="str">
        <f t="shared" si="26"/>
        <v>Ngọc</v>
      </c>
      <c r="AG209" s="53" t="str">
        <f t="shared" si="24"/>
        <v>Ngọc Ánh11A4</v>
      </c>
      <c r="AH209" s="53">
        <f t="shared" si="28"/>
        <v>1</v>
      </c>
    </row>
    <row r="210" spans="1:34" ht="51" x14ac:dyDescent="0.25">
      <c r="A210" s="33">
        <v>207</v>
      </c>
      <c r="B210" s="67" t="s">
        <v>844</v>
      </c>
      <c r="C210" s="68" t="s">
        <v>571</v>
      </c>
      <c r="D210" s="69" t="s">
        <v>388</v>
      </c>
      <c r="E210" s="67" t="s">
        <v>10</v>
      </c>
      <c r="F210" s="39" t="s">
        <v>20</v>
      </c>
      <c r="G210" s="70">
        <v>6</v>
      </c>
      <c r="H210" s="71" t="s">
        <v>31</v>
      </c>
      <c r="I210" s="71" t="s">
        <v>31</v>
      </c>
      <c r="J210" s="118"/>
      <c r="K210" s="129" t="s">
        <v>861</v>
      </c>
      <c r="L210" s="33" t="s">
        <v>36</v>
      </c>
      <c r="N210" s="52"/>
      <c r="AB210" s="53" t="str">
        <f t="shared" si="25"/>
        <v>Trương Quốc Bảo11A4</v>
      </c>
      <c r="AC210" s="53">
        <f t="shared" si="27"/>
        <v>1</v>
      </c>
      <c r="AD210" s="57" t="str">
        <f t="shared" si="22"/>
        <v>Bảo</v>
      </c>
      <c r="AE210" s="53" t="str">
        <f t="shared" si="23"/>
        <v>Trương Quốc</v>
      </c>
      <c r="AF210" s="57" t="str">
        <f t="shared" si="26"/>
        <v>Quốc</v>
      </c>
      <c r="AG210" s="53" t="str">
        <f t="shared" si="24"/>
        <v>Quốc Bảo11A4</v>
      </c>
      <c r="AH210" s="53">
        <f t="shared" si="28"/>
        <v>1</v>
      </c>
    </row>
    <row r="211" spans="1:34" ht="38.25" x14ac:dyDescent="0.25">
      <c r="A211" s="33">
        <v>208</v>
      </c>
      <c r="B211" s="67" t="s">
        <v>844</v>
      </c>
      <c r="C211" s="68" t="s">
        <v>572</v>
      </c>
      <c r="D211" s="69" t="s">
        <v>196</v>
      </c>
      <c r="E211" s="67" t="s">
        <v>10</v>
      </c>
      <c r="F211" s="39" t="s">
        <v>20</v>
      </c>
      <c r="G211" s="70">
        <v>5.6</v>
      </c>
      <c r="H211" s="71" t="s">
        <v>31</v>
      </c>
      <c r="I211" s="71" t="s">
        <v>8</v>
      </c>
      <c r="J211" s="118"/>
      <c r="K211" s="129" t="s">
        <v>863</v>
      </c>
      <c r="L211" s="33" t="s">
        <v>36</v>
      </c>
      <c r="N211" s="52"/>
      <c r="AB211" s="53" t="str">
        <f t="shared" si="25"/>
        <v>Trương Quốc Duy11A4</v>
      </c>
      <c r="AC211" s="53">
        <f t="shared" si="27"/>
        <v>1</v>
      </c>
      <c r="AD211" s="57" t="str">
        <f t="shared" si="22"/>
        <v>Duy</v>
      </c>
      <c r="AE211" s="53" t="str">
        <f t="shared" si="23"/>
        <v>Trương Quốc</v>
      </c>
      <c r="AF211" s="57" t="str">
        <f t="shared" si="26"/>
        <v>Quốc</v>
      </c>
      <c r="AG211" s="53" t="str">
        <f t="shared" si="24"/>
        <v>Quốc Duy11A4</v>
      </c>
      <c r="AH211" s="53">
        <f t="shared" si="28"/>
        <v>1</v>
      </c>
    </row>
    <row r="212" spans="1:34" ht="21" customHeight="1" x14ac:dyDescent="0.25">
      <c r="A212" s="33">
        <v>209</v>
      </c>
      <c r="B212" s="67" t="s">
        <v>844</v>
      </c>
      <c r="C212" s="68" t="s">
        <v>511</v>
      </c>
      <c r="D212" s="69" t="s">
        <v>573</v>
      </c>
      <c r="E212" s="67" t="s">
        <v>10</v>
      </c>
      <c r="F212" s="39" t="s">
        <v>20</v>
      </c>
      <c r="G212" s="70">
        <v>6.5</v>
      </c>
      <c r="H212" s="71" t="s">
        <v>31</v>
      </c>
      <c r="I212" s="71" t="s">
        <v>9</v>
      </c>
      <c r="J212" s="118"/>
      <c r="K212" s="129"/>
      <c r="L212" s="33" t="s">
        <v>36</v>
      </c>
      <c r="N212" s="52"/>
      <c r="AB212" s="53" t="str">
        <f t="shared" si="25"/>
        <v>Huỳnh Tấn Đạt11A4</v>
      </c>
      <c r="AC212" s="53">
        <f t="shared" si="27"/>
        <v>1</v>
      </c>
      <c r="AD212" s="57" t="str">
        <f t="shared" si="22"/>
        <v>Đạt</v>
      </c>
      <c r="AE212" s="53" t="str">
        <f t="shared" si="23"/>
        <v>Huỳnh Tấn</v>
      </c>
      <c r="AF212" s="57" t="str">
        <f t="shared" si="26"/>
        <v>Tấn</v>
      </c>
      <c r="AG212" s="53" t="str">
        <f t="shared" si="24"/>
        <v>Tấn Đạt11A4</v>
      </c>
      <c r="AH212" s="53">
        <f t="shared" si="28"/>
        <v>1</v>
      </c>
    </row>
    <row r="213" spans="1:34" ht="38.25" x14ac:dyDescent="0.25">
      <c r="A213" s="33">
        <v>210</v>
      </c>
      <c r="B213" s="67" t="s">
        <v>844</v>
      </c>
      <c r="C213" s="68" t="s">
        <v>574</v>
      </c>
      <c r="D213" s="69" t="s">
        <v>156</v>
      </c>
      <c r="E213" s="67" t="s">
        <v>10</v>
      </c>
      <c r="F213" s="39" t="s">
        <v>20</v>
      </c>
      <c r="G213" s="70">
        <v>6.6</v>
      </c>
      <c r="H213" s="71" t="s">
        <v>31</v>
      </c>
      <c r="I213" s="71" t="s">
        <v>8</v>
      </c>
      <c r="J213" s="118"/>
      <c r="K213" s="129" t="s">
        <v>862</v>
      </c>
      <c r="L213" s="33" t="s">
        <v>36</v>
      </c>
      <c r="N213" s="52"/>
      <c r="AB213" s="53" t="str">
        <f t="shared" si="25"/>
        <v>Nguyễn Văn Hiếu11A4</v>
      </c>
      <c r="AC213" s="53">
        <f t="shared" si="27"/>
        <v>1</v>
      </c>
      <c r="AD213" s="57" t="str">
        <f t="shared" si="22"/>
        <v>Hiếu</v>
      </c>
      <c r="AE213" s="53" t="str">
        <f t="shared" si="23"/>
        <v>Nguyễn Văn</v>
      </c>
      <c r="AF213" s="57" t="str">
        <f t="shared" si="26"/>
        <v>Văn</v>
      </c>
      <c r="AG213" s="53" t="str">
        <f t="shared" si="24"/>
        <v>Văn Hiếu11A4</v>
      </c>
      <c r="AH213" s="53">
        <f t="shared" si="28"/>
        <v>1</v>
      </c>
    </row>
    <row r="214" spans="1:34" ht="21" customHeight="1" x14ac:dyDescent="0.25">
      <c r="A214" s="33">
        <v>211</v>
      </c>
      <c r="B214" s="67" t="s">
        <v>844</v>
      </c>
      <c r="C214" s="68" t="s">
        <v>575</v>
      </c>
      <c r="D214" s="69" t="s">
        <v>241</v>
      </c>
      <c r="E214" s="67" t="s">
        <v>10</v>
      </c>
      <c r="F214" s="39" t="s">
        <v>20</v>
      </c>
      <c r="G214" s="70">
        <v>8.1</v>
      </c>
      <c r="H214" s="71" t="s">
        <v>12</v>
      </c>
      <c r="I214" s="71" t="s">
        <v>9</v>
      </c>
      <c r="J214" s="118" t="s">
        <v>12</v>
      </c>
      <c r="K214" s="129"/>
      <c r="L214" s="33" t="s">
        <v>36</v>
      </c>
      <c r="N214" s="52"/>
      <c r="AB214" s="53" t="str">
        <f t="shared" si="25"/>
        <v>Lê Đức Huy11A4</v>
      </c>
      <c r="AC214" s="53">
        <f t="shared" si="27"/>
        <v>1</v>
      </c>
      <c r="AD214" s="57" t="str">
        <f t="shared" si="22"/>
        <v>Huy</v>
      </c>
      <c r="AE214" s="53" t="str">
        <f t="shared" si="23"/>
        <v>Lê Đức</v>
      </c>
      <c r="AF214" s="57" t="str">
        <f t="shared" si="26"/>
        <v>Đức</v>
      </c>
      <c r="AG214" s="53" t="str">
        <f t="shared" si="24"/>
        <v>Đức Huy11A4</v>
      </c>
      <c r="AH214" s="53">
        <f t="shared" si="28"/>
        <v>1</v>
      </c>
    </row>
    <row r="215" spans="1:34" ht="21" customHeight="1" x14ac:dyDescent="0.25">
      <c r="A215" s="33">
        <v>212</v>
      </c>
      <c r="B215" s="67" t="s">
        <v>844</v>
      </c>
      <c r="C215" s="68" t="s">
        <v>576</v>
      </c>
      <c r="D215" s="69" t="s">
        <v>564</v>
      </c>
      <c r="E215" s="67" t="s">
        <v>7</v>
      </c>
      <c r="F215" s="39" t="s">
        <v>20</v>
      </c>
      <c r="G215" s="70">
        <v>7</v>
      </c>
      <c r="H215" s="71" t="s">
        <v>31</v>
      </c>
      <c r="I215" s="71" t="s">
        <v>9</v>
      </c>
      <c r="J215" s="119"/>
      <c r="K215" s="128"/>
      <c r="L215" s="33" t="s">
        <v>36</v>
      </c>
      <c r="N215" s="52"/>
      <c r="AB215" s="53" t="str">
        <f t="shared" si="25"/>
        <v>Lại Bích Huyền11A4</v>
      </c>
      <c r="AC215" s="53">
        <f t="shared" si="27"/>
        <v>1</v>
      </c>
      <c r="AD215" s="57" t="str">
        <f t="shared" si="22"/>
        <v>Huyền</v>
      </c>
      <c r="AE215" s="53" t="str">
        <f t="shared" si="23"/>
        <v>Lại Bích</v>
      </c>
      <c r="AF215" s="57" t="str">
        <f t="shared" si="26"/>
        <v>Bích</v>
      </c>
      <c r="AG215" s="53" t="str">
        <f t="shared" si="24"/>
        <v>Bích Huyền11A4</v>
      </c>
      <c r="AH215" s="53">
        <f t="shared" si="28"/>
        <v>1</v>
      </c>
    </row>
    <row r="216" spans="1:34" ht="21" customHeight="1" x14ac:dyDescent="0.25">
      <c r="A216" s="33">
        <v>213</v>
      </c>
      <c r="B216" s="67" t="s">
        <v>844</v>
      </c>
      <c r="C216" s="68" t="s">
        <v>577</v>
      </c>
      <c r="D216" s="69" t="s">
        <v>578</v>
      </c>
      <c r="E216" s="67" t="s">
        <v>10</v>
      </c>
      <c r="F216" s="39" t="s">
        <v>20</v>
      </c>
      <c r="G216" s="70">
        <v>5.5</v>
      </c>
      <c r="H216" s="71" t="s">
        <v>15</v>
      </c>
      <c r="I216" s="71" t="s">
        <v>8</v>
      </c>
      <c r="J216" s="118"/>
      <c r="K216" s="129"/>
      <c r="L216" s="33" t="s">
        <v>34</v>
      </c>
      <c r="N216" s="52"/>
      <c r="AB216" s="53" t="str">
        <f t="shared" si="25"/>
        <v>Nguyễn Trần Gia Khánh11A4</v>
      </c>
      <c r="AC216" s="53">
        <f t="shared" si="27"/>
        <v>1</v>
      </c>
      <c r="AD216" s="57" t="str">
        <f t="shared" si="22"/>
        <v>Khánh</v>
      </c>
      <c r="AE216" s="53" t="str">
        <f t="shared" si="23"/>
        <v>Nguyễn Trần Gia</v>
      </c>
      <c r="AF216" s="57" t="str">
        <f t="shared" si="26"/>
        <v>Gia</v>
      </c>
      <c r="AG216" s="53" t="str">
        <f t="shared" si="24"/>
        <v>Gia Khánh11A4</v>
      </c>
      <c r="AH216" s="53">
        <f t="shared" si="28"/>
        <v>1</v>
      </c>
    </row>
    <row r="217" spans="1:34" ht="21" customHeight="1" x14ac:dyDescent="0.25">
      <c r="A217" s="33">
        <v>214</v>
      </c>
      <c r="B217" s="67" t="s">
        <v>844</v>
      </c>
      <c r="C217" s="68" t="s">
        <v>579</v>
      </c>
      <c r="D217" s="69" t="s">
        <v>580</v>
      </c>
      <c r="E217" s="67" t="s">
        <v>7</v>
      </c>
      <c r="F217" s="39" t="s">
        <v>20</v>
      </c>
      <c r="G217" s="70">
        <v>7.4</v>
      </c>
      <c r="H217" s="71" t="s">
        <v>8</v>
      </c>
      <c r="I217" s="71" t="s">
        <v>9</v>
      </c>
      <c r="J217" s="119" t="s">
        <v>32</v>
      </c>
      <c r="K217" s="128"/>
      <c r="L217" s="33" t="s">
        <v>36</v>
      </c>
      <c r="N217" s="52"/>
      <c r="AB217" s="53" t="str">
        <f t="shared" si="25"/>
        <v>Tạ Nguyễn Mai Linh11A4</v>
      </c>
      <c r="AC217" s="53">
        <f t="shared" si="27"/>
        <v>1</v>
      </c>
      <c r="AD217" s="57" t="str">
        <f t="shared" si="22"/>
        <v>Linh</v>
      </c>
      <c r="AE217" s="53" t="str">
        <f t="shared" si="23"/>
        <v>Tạ Nguyễn Mai</v>
      </c>
      <c r="AF217" s="57" t="str">
        <f t="shared" si="26"/>
        <v>Mai</v>
      </c>
      <c r="AG217" s="53" t="str">
        <f t="shared" si="24"/>
        <v>Mai Linh11A4</v>
      </c>
      <c r="AH217" s="53">
        <f t="shared" si="28"/>
        <v>1</v>
      </c>
    </row>
    <row r="218" spans="1:34" ht="21" customHeight="1" x14ac:dyDescent="0.25">
      <c r="A218" s="33">
        <v>215</v>
      </c>
      <c r="B218" s="67" t="s">
        <v>844</v>
      </c>
      <c r="C218" s="68" t="s">
        <v>581</v>
      </c>
      <c r="D218" s="69" t="s">
        <v>100</v>
      </c>
      <c r="E218" s="67" t="s">
        <v>10</v>
      </c>
      <c r="F218" s="39" t="s">
        <v>20</v>
      </c>
      <c r="G218" s="70">
        <v>6.1</v>
      </c>
      <c r="H218" s="71" t="s">
        <v>31</v>
      </c>
      <c r="I218" s="71" t="s">
        <v>9</v>
      </c>
      <c r="J218" s="119"/>
      <c r="K218" s="128"/>
      <c r="L218" s="33" t="s">
        <v>36</v>
      </c>
      <c r="N218" s="52"/>
      <c r="AB218" s="53" t="str">
        <f t="shared" si="25"/>
        <v>Vũ Công Mạnh11A4</v>
      </c>
      <c r="AC218" s="53">
        <f t="shared" si="27"/>
        <v>1</v>
      </c>
      <c r="AD218" s="57" t="str">
        <f t="shared" si="22"/>
        <v>Mạnh</v>
      </c>
      <c r="AE218" s="53" t="str">
        <f t="shared" si="23"/>
        <v>Vũ Công</v>
      </c>
      <c r="AF218" s="57" t="str">
        <f t="shared" si="26"/>
        <v>Công</v>
      </c>
      <c r="AG218" s="53" t="str">
        <f t="shared" si="24"/>
        <v>Công Mạnh11A4</v>
      </c>
      <c r="AH218" s="53">
        <f t="shared" si="28"/>
        <v>1</v>
      </c>
    </row>
    <row r="219" spans="1:34" ht="21" customHeight="1" x14ac:dyDescent="0.25">
      <c r="A219" s="33">
        <v>216</v>
      </c>
      <c r="B219" s="67" t="s">
        <v>844</v>
      </c>
      <c r="C219" s="68" t="s">
        <v>582</v>
      </c>
      <c r="D219" s="69" t="s">
        <v>55</v>
      </c>
      <c r="E219" s="67" t="s">
        <v>7</v>
      </c>
      <c r="F219" s="39" t="s">
        <v>20</v>
      </c>
      <c r="G219" s="70">
        <v>7</v>
      </c>
      <c r="H219" s="71" t="s">
        <v>8</v>
      </c>
      <c r="I219" s="71" t="s">
        <v>9</v>
      </c>
      <c r="J219" s="118" t="s">
        <v>32</v>
      </c>
      <c r="K219" s="128"/>
      <c r="L219" s="33" t="s">
        <v>36</v>
      </c>
      <c r="N219" s="52"/>
      <c r="AB219" s="53" t="str">
        <f t="shared" si="25"/>
        <v>Trần Thị Mận11A4</v>
      </c>
      <c r="AC219" s="53">
        <f t="shared" si="27"/>
        <v>1</v>
      </c>
      <c r="AD219" s="57" t="str">
        <f t="shared" si="22"/>
        <v>Mận</v>
      </c>
      <c r="AE219" s="53" t="str">
        <f t="shared" si="23"/>
        <v>Trần Thị</v>
      </c>
      <c r="AF219" s="57" t="str">
        <f t="shared" si="26"/>
        <v>Thị</v>
      </c>
      <c r="AG219" s="53" t="str">
        <f t="shared" si="24"/>
        <v>Thị Mận11A4</v>
      </c>
      <c r="AH219" s="53">
        <f t="shared" si="28"/>
        <v>1</v>
      </c>
    </row>
    <row r="220" spans="1:34" ht="21" customHeight="1" x14ac:dyDescent="0.25">
      <c r="A220" s="33">
        <v>217</v>
      </c>
      <c r="B220" s="67" t="s">
        <v>844</v>
      </c>
      <c r="C220" s="68" t="s">
        <v>583</v>
      </c>
      <c r="D220" s="69" t="s">
        <v>584</v>
      </c>
      <c r="E220" s="67" t="s">
        <v>10</v>
      </c>
      <c r="F220" s="39" t="s">
        <v>20</v>
      </c>
      <c r="G220" s="70">
        <v>6.8</v>
      </c>
      <c r="H220" s="71" t="s">
        <v>8</v>
      </c>
      <c r="I220" s="71" t="s">
        <v>8</v>
      </c>
      <c r="J220" s="118" t="s">
        <v>32</v>
      </c>
      <c r="K220" s="129"/>
      <c r="L220" s="33" t="s">
        <v>36</v>
      </c>
      <c r="N220" s="52"/>
      <c r="AB220" s="53" t="str">
        <f t="shared" si="25"/>
        <v>Lâm Vũ Gia Minh11A4</v>
      </c>
      <c r="AC220" s="53">
        <f t="shared" si="27"/>
        <v>1</v>
      </c>
      <c r="AD220" s="57" t="str">
        <f t="shared" si="22"/>
        <v>Minh</v>
      </c>
      <c r="AE220" s="53" t="str">
        <f t="shared" si="23"/>
        <v>Lâm Vũ Gia</v>
      </c>
      <c r="AF220" s="57" t="str">
        <f t="shared" si="26"/>
        <v>Gia</v>
      </c>
      <c r="AG220" s="53" t="str">
        <f t="shared" si="24"/>
        <v>Gia Minh11A4</v>
      </c>
      <c r="AH220" s="53">
        <f t="shared" si="28"/>
        <v>1</v>
      </c>
    </row>
    <row r="221" spans="1:34" ht="21" customHeight="1" x14ac:dyDescent="0.25">
      <c r="A221" s="33">
        <v>218</v>
      </c>
      <c r="B221" s="67" t="s">
        <v>844</v>
      </c>
      <c r="C221" s="68" t="s">
        <v>585</v>
      </c>
      <c r="D221" s="69" t="s">
        <v>129</v>
      </c>
      <c r="E221" s="67" t="s">
        <v>7</v>
      </c>
      <c r="F221" s="39" t="s">
        <v>20</v>
      </c>
      <c r="G221" s="70">
        <v>6.9</v>
      </c>
      <c r="H221" s="71" t="s">
        <v>31</v>
      </c>
      <c r="I221" s="71" t="s">
        <v>9</v>
      </c>
      <c r="J221" s="118"/>
      <c r="K221" s="128"/>
      <c r="L221" s="33" t="s">
        <v>36</v>
      </c>
      <c r="N221" s="52"/>
      <c r="AB221" s="53" t="str">
        <f t="shared" si="25"/>
        <v>Nguyễn Ngọc Diễm My11A4</v>
      </c>
      <c r="AC221" s="53">
        <f t="shared" si="27"/>
        <v>1</v>
      </c>
      <c r="AD221" s="57" t="str">
        <f t="shared" si="22"/>
        <v>My</v>
      </c>
      <c r="AE221" s="53" t="str">
        <f t="shared" si="23"/>
        <v>Nguyễn Ngọc Diễm</v>
      </c>
      <c r="AF221" s="57" t="str">
        <f t="shared" si="26"/>
        <v>Diễm</v>
      </c>
      <c r="AG221" s="53" t="str">
        <f t="shared" si="24"/>
        <v>Diễm My11A4</v>
      </c>
      <c r="AH221" s="53">
        <f t="shared" si="28"/>
        <v>1</v>
      </c>
    </row>
    <row r="222" spans="1:34" ht="21" customHeight="1" x14ac:dyDescent="0.25">
      <c r="A222" s="33">
        <v>219</v>
      </c>
      <c r="B222" s="67" t="s">
        <v>844</v>
      </c>
      <c r="C222" s="68" t="s">
        <v>586</v>
      </c>
      <c r="D222" s="69" t="s">
        <v>587</v>
      </c>
      <c r="E222" s="67" t="s">
        <v>7</v>
      </c>
      <c r="F222" s="39" t="s">
        <v>20</v>
      </c>
      <c r="G222" s="70">
        <v>5.7</v>
      </c>
      <c r="H222" s="71" t="s">
        <v>31</v>
      </c>
      <c r="I222" s="71" t="s">
        <v>31</v>
      </c>
      <c r="J222" s="118"/>
      <c r="K222" s="129"/>
      <c r="L222" s="33" t="s">
        <v>36</v>
      </c>
      <c r="N222" s="52"/>
      <c r="AB222" s="53" t="str">
        <f t="shared" si="25"/>
        <v>Trần Thị Tuyết Ngân11A4</v>
      </c>
      <c r="AC222" s="53">
        <f t="shared" si="27"/>
        <v>1</v>
      </c>
      <c r="AD222" s="57" t="str">
        <f t="shared" si="22"/>
        <v>Ngân</v>
      </c>
      <c r="AE222" s="53" t="str">
        <f t="shared" si="23"/>
        <v>Trần Thị Tuyết</v>
      </c>
      <c r="AF222" s="57" t="str">
        <f t="shared" si="26"/>
        <v>Tuyết</v>
      </c>
      <c r="AG222" s="53" t="str">
        <f t="shared" si="24"/>
        <v>Tuyết Ngân11A4</v>
      </c>
      <c r="AH222" s="53">
        <f t="shared" si="28"/>
        <v>1</v>
      </c>
    </row>
    <row r="223" spans="1:34" ht="21" customHeight="1" x14ac:dyDescent="0.25">
      <c r="A223" s="33">
        <v>220</v>
      </c>
      <c r="B223" s="67" t="s">
        <v>844</v>
      </c>
      <c r="C223" s="68" t="s">
        <v>588</v>
      </c>
      <c r="D223" s="69" t="s">
        <v>589</v>
      </c>
      <c r="E223" s="67" t="s">
        <v>7</v>
      </c>
      <c r="F223" s="39" t="s">
        <v>20</v>
      </c>
      <c r="G223" s="70">
        <v>6.6</v>
      </c>
      <c r="H223" s="71" t="s">
        <v>8</v>
      </c>
      <c r="I223" s="71" t="s">
        <v>9</v>
      </c>
      <c r="J223" s="118" t="s">
        <v>32</v>
      </c>
      <c r="K223" s="128"/>
      <c r="L223" s="33" t="s">
        <v>36</v>
      </c>
      <c r="N223" s="52"/>
      <c r="AB223" s="53" t="str">
        <f t="shared" si="25"/>
        <v>Võ Bảo Nghi11A4</v>
      </c>
      <c r="AC223" s="53">
        <f t="shared" si="27"/>
        <v>1</v>
      </c>
      <c r="AD223" s="57" t="str">
        <f t="shared" si="22"/>
        <v>Nghi</v>
      </c>
      <c r="AE223" s="53" t="str">
        <f t="shared" si="23"/>
        <v>Võ Bảo</v>
      </c>
      <c r="AF223" s="57" t="str">
        <f t="shared" si="26"/>
        <v>Bảo</v>
      </c>
      <c r="AG223" s="53" t="str">
        <f t="shared" si="24"/>
        <v>Bảo Nghi11A4</v>
      </c>
      <c r="AH223" s="53">
        <f t="shared" si="28"/>
        <v>1</v>
      </c>
    </row>
    <row r="224" spans="1:34" ht="21" customHeight="1" x14ac:dyDescent="0.25">
      <c r="A224" s="33">
        <v>221</v>
      </c>
      <c r="B224" s="67" t="s">
        <v>844</v>
      </c>
      <c r="C224" s="68" t="s">
        <v>590</v>
      </c>
      <c r="D224" s="69" t="s">
        <v>169</v>
      </c>
      <c r="E224" s="67" t="s">
        <v>10</v>
      </c>
      <c r="F224" s="39" t="s">
        <v>20</v>
      </c>
      <c r="G224" s="70">
        <v>5.9</v>
      </c>
      <c r="H224" s="71" t="s">
        <v>31</v>
      </c>
      <c r="I224" s="71" t="s">
        <v>9</v>
      </c>
      <c r="J224" s="118"/>
      <c r="K224" s="129"/>
      <c r="L224" s="33" t="s">
        <v>36</v>
      </c>
      <c r="N224" s="52"/>
      <c r="AB224" s="53" t="str">
        <f t="shared" si="25"/>
        <v>Nguyễn Minh Nghĩa11A4</v>
      </c>
      <c r="AC224" s="53">
        <f t="shared" si="27"/>
        <v>1</v>
      </c>
      <c r="AD224" s="57" t="str">
        <f t="shared" si="22"/>
        <v>Nghĩa</v>
      </c>
      <c r="AE224" s="53" t="str">
        <f t="shared" si="23"/>
        <v>Nguyễn Minh</v>
      </c>
      <c r="AF224" s="57" t="str">
        <f t="shared" si="26"/>
        <v>Minh</v>
      </c>
      <c r="AG224" s="53" t="str">
        <f t="shared" si="24"/>
        <v>Minh Nghĩa11A4</v>
      </c>
      <c r="AH224" s="53">
        <f t="shared" si="28"/>
        <v>1</v>
      </c>
    </row>
    <row r="225" spans="1:34" ht="21" customHeight="1" x14ac:dyDescent="0.25">
      <c r="A225" s="33">
        <v>222</v>
      </c>
      <c r="B225" s="67" t="s">
        <v>844</v>
      </c>
      <c r="C225" s="68" t="s">
        <v>591</v>
      </c>
      <c r="D225" s="69" t="s">
        <v>423</v>
      </c>
      <c r="E225" s="67" t="s">
        <v>7</v>
      </c>
      <c r="F225" s="39" t="s">
        <v>20</v>
      </c>
      <c r="G225" s="70">
        <v>7.4</v>
      </c>
      <c r="H225" s="71" t="s">
        <v>8</v>
      </c>
      <c r="I225" s="71" t="s">
        <v>9</v>
      </c>
      <c r="J225" s="118" t="s">
        <v>32</v>
      </c>
      <c r="K225" s="129"/>
      <c r="L225" s="33" t="s">
        <v>36</v>
      </c>
      <c r="N225" s="52"/>
      <c r="AB225" s="53" t="str">
        <f t="shared" si="25"/>
        <v>Nguyễn Thị Yến Như11A4</v>
      </c>
      <c r="AC225" s="53">
        <f t="shared" si="27"/>
        <v>1</v>
      </c>
      <c r="AD225" s="57" t="str">
        <f t="shared" si="22"/>
        <v>Như</v>
      </c>
      <c r="AE225" s="53" t="str">
        <f t="shared" si="23"/>
        <v>Nguyễn Thị Yến</v>
      </c>
      <c r="AF225" s="57" t="str">
        <f t="shared" si="26"/>
        <v>Yến</v>
      </c>
      <c r="AG225" s="53" t="str">
        <f t="shared" si="24"/>
        <v>Yến Như11A4</v>
      </c>
      <c r="AH225" s="53">
        <f t="shared" si="28"/>
        <v>1</v>
      </c>
    </row>
    <row r="226" spans="1:34" ht="21" customHeight="1" x14ac:dyDescent="0.25">
      <c r="A226" s="33">
        <v>223</v>
      </c>
      <c r="B226" s="67" t="s">
        <v>844</v>
      </c>
      <c r="C226" s="68" t="s">
        <v>592</v>
      </c>
      <c r="D226" s="69" t="s">
        <v>593</v>
      </c>
      <c r="E226" s="67" t="s">
        <v>7</v>
      </c>
      <c r="F226" s="39" t="s">
        <v>20</v>
      </c>
      <c r="G226" s="70">
        <v>6.4</v>
      </c>
      <c r="H226" s="71" t="s">
        <v>31</v>
      </c>
      <c r="I226" s="71" t="s">
        <v>8</v>
      </c>
      <c r="J226" s="118"/>
      <c r="K226" s="128"/>
      <c r="L226" s="33" t="s">
        <v>36</v>
      </c>
      <c r="N226" s="52"/>
      <c r="AB226" s="53" t="str">
        <f t="shared" si="25"/>
        <v>Nguyễn Thị Kiều Oanh11A4</v>
      </c>
      <c r="AC226" s="53">
        <f t="shared" si="27"/>
        <v>1</v>
      </c>
      <c r="AD226" s="57" t="str">
        <f t="shared" si="22"/>
        <v>Oanh</v>
      </c>
      <c r="AE226" s="53" t="str">
        <f t="shared" si="23"/>
        <v>Nguyễn Thị Kiều</v>
      </c>
      <c r="AF226" s="57" t="str">
        <f t="shared" si="26"/>
        <v>Kiều</v>
      </c>
      <c r="AG226" s="53" t="str">
        <f t="shared" si="24"/>
        <v>Kiều Oanh11A4</v>
      </c>
      <c r="AH226" s="53">
        <f t="shared" si="28"/>
        <v>1</v>
      </c>
    </row>
    <row r="227" spans="1:34" ht="21" customHeight="1" x14ac:dyDescent="0.25">
      <c r="A227" s="33">
        <v>224</v>
      </c>
      <c r="B227" s="67" t="s">
        <v>844</v>
      </c>
      <c r="C227" s="68" t="s">
        <v>594</v>
      </c>
      <c r="D227" s="69" t="s">
        <v>595</v>
      </c>
      <c r="E227" s="67" t="s">
        <v>10</v>
      </c>
      <c r="F227" s="39" t="s">
        <v>20</v>
      </c>
      <c r="G227" s="70">
        <v>7.4</v>
      </c>
      <c r="H227" s="71" t="s">
        <v>8</v>
      </c>
      <c r="I227" s="71" t="s">
        <v>9</v>
      </c>
      <c r="J227" s="118" t="s">
        <v>32</v>
      </c>
      <c r="K227" s="128"/>
      <c r="L227" s="33" t="s">
        <v>36</v>
      </c>
      <c r="N227" s="52"/>
      <c r="AB227" s="53" t="str">
        <f t="shared" si="25"/>
        <v>Huỳnh Lưu Phước11A4</v>
      </c>
      <c r="AC227" s="53">
        <f t="shared" si="27"/>
        <v>1</v>
      </c>
      <c r="AD227" s="57" t="str">
        <f t="shared" si="22"/>
        <v>Phước</v>
      </c>
      <c r="AE227" s="53" t="str">
        <f t="shared" si="23"/>
        <v>Huỳnh Lưu</v>
      </c>
      <c r="AF227" s="57" t="str">
        <f t="shared" si="26"/>
        <v>Lưu</v>
      </c>
      <c r="AG227" s="53" t="str">
        <f t="shared" si="24"/>
        <v>Lưu Phước11A4</v>
      </c>
      <c r="AH227" s="53">
        <f t="shared" si="28"/>
        <v>1</v>
      </c>
    </row>
    <row r="228" spans="1:34" ht="21" customHeight="1" x14ac:dyDescent="0.25">
      <c r="A228" s="33">
        <v>225</v>
      </c>
      <c r="B228" s="67" t="s">
        <v>844</v>
      </c>
      <c r="C228" s="68" t="s">
        <v>596</v>
      </c>
      <c r="D228" s="69" t="s">
        <v>179</v>
      </c>
      <c r="E228" s="67" t="s">
        <v>7</v>
      </c>
      <c r="F228" s="39" t="s">
        <v>20</v>
      </c>
      <c r="G228" s="70">
        <v>7.2</v>
      </c>
      <c r="H228" s="71" t="s">
        <v>8</v>
      </c>
      <c r="I228" s="71" t="s">
        <v>9</v>
      </c>
      <c r="J228" s="118" t="s">
        <v>32</v>
      </c>
      <c r="K228" s="129"/>
      <c r="L228" s="33" t="s">
        <v>36</v>
      </c>
      <c r="N228" s="52"/>
      <c r="AB228" s="53" t="str">
        <f t="shared" si="25"/>
        <v>Bùi Ngọc Uyên Phương11A4</v>
      </c>
      <c r="AC228" s="53">
        <f t="shared" si="27"/>
        <v>1</v>
      </c>
      <c r="AD228" s="57" t="str">
        <f t="shared" si="22"/>
        <v>Phương</v>
      </c>
      <c r="AE228" s="53" t="str">
        <f t="shared" si="23"/>
        <v>Bùi Ngọc Uyên</v>
      </c>
      <c r="AF228" s="57" t="str">
        <f t="shared" si="26"/>
        <v>Uyên</v>
      </c>
      <c r="AG228" s="53" t="str">
        <f t="shared" si="24"/>
        <v>Uyên Phương11A4</v>
      </c>
      <c r="AH228" s="53">
        <f t="shared" si="28"/>
        <v>1</v>
      </c>
    </row>
    <row r="229" spans="1:34" ht="21" customHeight="1" x14ac:dyDescent="0.25">
      <c r="A229" s="33">
        <v>226</v>
      </c>
      <c r="B229" s="67" t="s">
        <v>844</v>
      </c>
      <c r="C229" s="68" t="s">
        <v>597</v>
      </c>
      <c r="D229" s="69" t="s">
        <v>150</v>
      </c>
      <c r="E229" s="67" t="s">
        <v>10</v>
      </c>
      <c r="F229" s="39" t="s">
        <v>20</v>
      </c>
      <c r="G229" s="70">
        <v>6</v>
      </c>
      <c r="H229" s="71" t="s">
        <v>31</v>
      </c>
      <c r="I229" s="71" t="s">
        <v>9</v>
      </c>
      <c r="J229" s="118"/>
      <c r="K229" s="129"/>
      <c r="L229" s="33" t="s">
        <v>36</v>
      </c>
      <c r="N229" s="52"/>
      <c r="AB229" s="53" t="str">
        <f t="shared" si="25"/>
        <v>Nguyễn Đỗ Ngọc Quí11A4</v>
      </c>
      <c r="AC229" s="53">
        <f t="shared" si="27"/>
        <v>1</v>
      </c>
      <c r="AD229" s="57" t="str">
        <f t="shared" si="22"/>
        <v>Quí</v>
      </c>
      <c r="AE229" s="53" t="str">
        <f t="shared" si="23"/>
        <v>Nguyễn Đỗ Ngọc</v>
      </c>
      <c r="AF229" s="57" t="str">
        <f t="shared" si="26"/>
        <v>Ngọc</v>
      </c>
      <c r="AG229" s="53" t="str">
        <f t="shared" si="24"/>
        <v>Ngọc Quí11A4</v>
      </c>
      <c r="AH229" s="53">
        <f t="shared" si="28"/>
        <v>1</v>
      </c>
    </row>
    <row r="230" spans="1:34" ht="21" customHeight="1" x14ac:dyDescent="0.25">
      <c r="A230" s="33">
        <v>227</v>
      </c>
      <c r="B230" s="67" t="s">
        <v>844</v>
      </c>
      <c r="C230" s="68" t="s">
        <v>598</v>
      </c>
      <c r="D230" s="69" t="s">
        <v>211</v>
      </c>
      <c r="E230" s="67" t="s">
        <v>10</v>
      </c>
      <c r="F230" s="39" t="s">
        <v>20</v>
      </c>
      <c r="G230" s="70">
        <v>5.9</v>
      </c>
      <c r="H230" s="71" t="s">
        <v>31</v>
      </c>
      <c r="I230" s="71" t="s">
        <v>8</v>
      </c>
      <c r="J230" s="118"/>
      <c r="K230" s="129"/>
      <c r="L230" s="33" t="s">
        <v>36</v>
      </c>
      <c r="N230" s="52"/>
      <c r="AB230" s="53" t="str">
        <f t="shared" si="25"/>
        <v>Nguyễn Tấn Sang11A4</v>
      </c>
      <c r="AC230" s="53">
        <f t="shared" si="27"/>
        <v>1</v>
      </c>
      <c r="AD230" s="57" t="str">
        <f t="shared" si="22"/>
        <v>Sang</v>
      </c>
      <c r="AE230" s="53" t="str">
        <f t="shared" si="23"/>
        <v>Nguyễn Tấn</v>
      </c>
      <c r="AF230" s="57" t="str">
        <f t="shared" si="26"/>
        <v>Tấn</v>
      </c>
      <c r="AG230" s="53" t="str">
        <f t="shared" si="24"/>
        <v>Tấn Sang11A4</v>
      </c>
      <c r="AH230" s="53">
        <f t="shared" si="28"/>
        <v>1</v>
      </c>
    </row>
    <row r="231" spans="1:34" ht="21" customHeight="1" x14ac:dyDescent="0.25">
      <c r="A231" s="33">
        <v>228</v>
      </c>
      <c r="B231" s="67" t="s">
        <v>844</v>
      </c>
      <c r="C231" s="68" t="s">
        <v>599</v>
      </c>
      <c r="D231" s="69" t="s">
        <v>600</v>
      </c>
      <c r="E231" s="67" t="s">
        <v>10</v>
      </c>
      <c r="F231" s="39" t="s">
        <v>20</v>
      </c>
      <c r="G231" s="70">
        <v>7.3</v>
      </c>
      <c r="H231" s="71" t="s">
        <v>8</v>
      </c>
      <c r="I231" s="71" t="s">
        <v>9</v>
      </c>
      <c r="J231" s="118" t="s">
        <v>32</v>
      </c>
      <c r="K231" s="127"/>
      <c r="L231" s="33" t="s">
        <v>36</v>
      </c>
      <c r="N231" s="52"/>
      <c r="AB231" s="53" t="str">
        <f t="shared" si="25"/>
        <v>Nguyễn Cầu Thái11A4</v>
      </c>
      <c r="AC231" s="53">
        <f t="shared" si="27"/>
        <v>1</v>
      </c>
      <c r="AD231" s="57" t="str">
        <f t="shared" si="22"/>
        <v>Thái</v>
      </c>
      <c r="AE231" s="53" t="str">
        <f t="shared" si="23"/>
        <v>Nguyễn Cầu</v>
      </c>
      <c r="AF231" s="57" t="str">
        <f t="shared" si="26"/>
        <v>Cầu</v>
      </c>
      <c r="AG231" s="53" t="str">
        <f t="shared" si="24"/>
        <v>Cầu Thái11A4</v>
      </c>
      <c r="AH231" s="53">
        <f t="shared" si="28"/>
        <v>1</v>
      </c>
    </row>
    <row r="232" spans="1:34" ht="21" customHeight="1" x14ac:dyDescent="0.25">
      <c r="A232" s="33">
        <v>229</v>
      </c>
      <c r="B232" s="67" t="s">
        <v>844</v>
      </c>
      <c r="C232" s="68" t="s">
        <v>601</v>
      </c>
      <c r="D232" s="69" t="s">
        <v>470</v>
      </c>
      <c r="E232" s="67" t="s">
        <v>7</v>
      </c>
      <c r="F232" s="39" t="s">
        <v>20</v>
      </c>
      <c r="G232" s="70">
        <v>7.8</v>
      </c>
      <c r="H232" s="71" t="s">
        <v>8</v>
      </c>
      <c r="I232" s="71" t="s">
        <v>9</v>
      </c>
      <c r="J232" s="118" t="s">
        <v>32</v>
      </c>
      <c r="K232" s="128"/>
      <c r="L232" s="33" t="s">
        <v>36</v>
      </c>
      <c r="N232" s="52"/>
      <c r="AB232" s="53" t="str">
        <f t="shared" si="25"/>
        <v>Trần Xuân Thảo11A4</v>
      </c>
      <c r="AC232" s="53">
        <f t="shared" si="27"/>
        <v>1</v>
      </c>
      <c r="AD232" s="57" t="str">
        <f t="shared" si="22"/>
        <v>Thảo</v>
      </c>
      <c r="AE232" s="53" t="str">
        <f t="shared" si="23"/>
        <v>Trần Xuân</v>
      </c>
      <c r="AF232" s="57" t="str">
        <f t="shared" si="26"/>
        <v>Xuân</v>
      </c>
      <c r="AG232" s="53" t="str">
        <f t="shared" si="24"/>
        <v>Xuân Thảo11A4</v>
      </c>
      <c r="AH232" s="53">
        <f t="shared" si="28"/>
        <v>1</v>
      </c>
    </row>
    <row r="233" spans="1:34" ht="21" customHeight="1" x14ac:dyDescent="0.25">
      <c r="A233" s="33">
        <v>230</v>
      </c>
      <c r="B233" s="67" t="s">
        <v>844</v>
      </c>
      <c r="C233" s="68" t="s">
        <v>602</v>
      </c>
      <c r="D233" s="69" t="s">
        <v>603</v>
      </c>
      <c r="E233" s="67" t="s">
        <v>7</v>
      </c>
      <c r="F233" s="39" t="s">
        <v>20</v>
      </c>
      <c r="G233" s="70">
        <v>6.3</v>
      </c>
      <c r="H233" s="71" t="s">
        <v>31</v>
      </c>
      <c r="I233" s="71" t="s">
        <v>8</v>
      </c>
      <c r="J233" s="118"/>
      <c r="K233" s="128"/>
      <c r="L233" s="33" t="s">
        <v>36</v>
      </c>
      <c r="N233" s="52"/>
      <c r="AB233" s="53" t="str">
        <f t="shared" si="25"/>
        <v>Trương Thị Thu Thảo11A4</v>
      </c>
      <c r="AC233" s="53">
        <f t="shared" si="27"/>
        <v>1</v>
      </c>
      <c r="AD233" s="57" t="str">
        <f t="shared" si="22"/>
        <v>Thảo</v>
      </c>
      <c r="AE233" s="53" t="str">
        <f t="shared" si="23"/>
        <v>Trương Thị Thu</v>
      </c>
      <c r="AF233" s="57" t="str">
        <f t="shared" si="26"/>
        <v>Thu</v>
      </c>
      <c r="AG233" s="53" t="str">
        <f t="shared" si="24"/>
        <v>Thu Thảo11A4</v>
      </c>
      <c r="AH233" s="53">
        <f t="shared" si="28"/>
        <v>1</v>
      </c>
    </row>
    <row r="234" spans="1:34" ht="21" customHeight="1" x14ac:dyDescent="0.25">
      <c r="A234" s="33">
        <v>231</v>
      </c>
      <c r="B234" s="67" t="s">
        <v>844</v>
      </c>
      <c r="C234" s="68" t="s">
        <v>604</v>
      </c>
      <c r="D234" s="69" t="s">
        <v>605</v>
      </c>
      <c r="E234" s="67" t="s">
        <v>10</v>
      </c>
      <c r="F234" s="39" t="s">
        <v>20</v>
      </c>
      <c r="G234" s="70">
        <v>6.9</v>
      </c>
      <c r="H234" s="71" t="s">
        <v>8</v>
      </c>
      <c r="I234" s="71" t="s">
        <v>9</v>
      </c>
      <c r="J234" s="119" t="s">
        <v>32</v>
      </c>
      <c r="K234" s="129"/>
      <c r="L234" s="33" t="s">
        <v>36</v>
      </c>
      <c r="N234" s="52"/>
      <c r="AB234" s="53" t="str">
        <f t="shared" si="25"/>
        <v>Nguyễn Lạc Trường Thịnh11A4</v>
      </c>
      <c r="AC234" s="53">
        <f t="shared" si="27"/>
        <v>1</v>
      </c>
      <c r="AD234" s="57" t="str">
        <f t="shared" si="22"/>
        <v>Thịnh</v>
      </c>
      <c r="AE234" s="53" t="str">
        <f t="shared" si="23"/>
        <v>Nguyễn Lạc Trường</v>
      </c>
      <c r="AF234" s="57" t="str">
        <f t="shared" si="26"/>
        <v>Trường</v>
      </c>
      <c r="AG234" s="53" t="str">
        <f t="shared" si="24"/>
        <v>Trường Thịnh11A4</v>
      </c>
      <c r="AH234" s="53">
        <f t="shared" si="28"/>
        <v>1</v>
      </c>
    </row>
    <row r="235" spans="1:34" ht="21" customHeight="1" x14ac:dyDescent="0.25">
      <c r="A235" s="33">
        <v>232</v>
      </c>
      <c r="B235" s="67" t="s">
        <v>844</v>
      </c>
      <c r="C235" s="68" t="s">
        <v>608</v>
      </c>
      <c r="D235" s="69" t="s">
        <v>122</v>
      </c>
      <c r="E235" s="67" t="s">
        <v>7</v>
      </c>
      <c r="F235" s="39" t="s">
        <v>20</v>
      </c>
      <c r="G235" s="70">
        <v>6.4</v>
      </c>
      <c r="H235" s="71" t="s">
        <v>31</v>
      </c>
      <c r="I235" s="71" t="s">
        <v>9</v>
      </c>
      <c r="J235" s="118"/>
      <c r="K235" s="128"/>
      <c r="L235" s="33" t="s">
        <v>36</v>
      </c>
      <c r="N235" s="52"/>
      <c r="AB235" s="53" t="str">
        <f t="shared" si="25"/>
        <v>Nguyễn Ngọc Thanh Thủy11A4</v>
      </c>
      <c r="AC235" s="53">
        <f t="shared" si="27"/>
        <v>1</v>
      </c>
      <c r="AD235" s="57" t="str">
        <f t="shared" si="22"/>
        <v>Thủy</v>
      </c>
      <c r="AE235" s="53" t="str">
        <f t="shared" si="23"/>
        <v>Nguyễn Ngọc Thanh</v>
      </c>
      <c r="AF235" s="57" t="str">
        <f t="shared" si="26"/>
        <v>Thanh</v>
      </c>
      <c r="AG235" s="53" t="str">
        <f t="shared" si="24"/>
        <v>Thanh Thủy11A4</v>
      </c>
      <c r="AH235" s="53">
        <f t="shared" si="28"/>
        <v>1</v>
      </c>
    </row>
    <row r="236" spans="1:34" ht="21" customHeight="1" x14ac:dyDescent="0.25">
      <c r="A236" s="33">
        <v>233</v>
      </c>
      <c r="B236" s="67" t="s">
        <v>844</v>
      </c>
      <c r="C236" s="68" t="s">
        <v>609</v>
      </c>
      <c r="D236" s="69" t="s">
        <v>169</v>
      </c>
      <c r="E236" s="67" t="s">
        <v>7</v>
      </c>
      <c r="F236" s="39" t="s">
        <v>20</v>
      </c>
      <c r="G236" s="70">
        <v>8.1</v>
      </c>
      <c r="H236" s="71" t="s">
        <v>8</v>
      </c>
      <c r="I236" s="71" t="s">
        <v>9</v>
      </c>
      <c r="J236" s="118" t="s">
        <v>32</v>
      </c>
      <c r="K236" s="128"/>
      <c r="L236" s="33" t="s">
        <v>36</v>
      </c>
      <c r="N236" s="52"/>
      <c r="AB236" s="53" t="str">
        <f t="shared" si="25"/>
        <v>Nguyễn Hoàng Minh Thư11A4</v>
      </c>
      <c r="AC236" s="53">
        <f t="shared" si="27"/>
        <v>1</v>
      </c>
      <c r="AD236" s="57" t="str">
        <f t="shared" si="22"/>
        <v>Thư</v>
      </c>
      <c r="AE236" s="53" t="str">
        <f t="shared" si="23"/>
        <v>Nguyễn Hoàng Minh</v>
      </c>
      <c r="AF236" s="57" t="str">
        <f t="shared" si="26"/>
        <v>Minh</v>
      </c>
      <c r="AG236" s="53" t="str">
        <f t="shared" si="24"/>
        <v>Minh Thư11A4</v>
      </c>
      <c r="AH236" s="53">
        <f t="shared" si="28"/>
        <v>1</v>
      </c>
    </row>
    <row r="237" spans="1:34" ht="21" customHeight="1" x14ac:dyDescent="0.25">
      <c r="A237" s="33">
        <v>234</v>
      </c>
      <c r="B237" s="67" t="s">
        <v>844</v>
      </c>
      <c r="C237" s="68" t="s">
        <v>610</v>
      </c>
      <c r="D237" s="69" t="s">
        <v>432</v>
      </c>
      <c r="E237" s="67" t="s">
        <v>7</v>
      </c>
      <c r="F237" s="39" t="s">
        <v>20</v>
      </c>
      <c r="G237" s="70">
        <v>7.9</v>
      </c>
      <c r="H237" s="71" t="s">
        <v>8</v>
      </c>
      <c r="I237" s="71" t="s">
        <v>9</v>
      </c>
      <c r="J237" s="119" t="s">
        <v>32</v>
      </c>
      <c r="K237" s="129"/>
      <c r="L237" s="33" t="s">
        <v>36</v>
      </c>
      <c r="N237" s="52"/>
      <c r="AB237" s="53" t="str">
        <f t="shared" si="25"/>
        <v>Lê Thụy Hoài Thương11A4</v>
      </c>
      <c r="AC237" s="53">
        <f t="shared" si="27"/>
        <v>1</v>
      </c>
      <c r="AD237" s="57" t="str">
        <f t="shared" si="22"/>
        <v>Thương</v>
      </c>
      <c r="AE237" s="53" t="str">
        <f t="shared" si="23"/>
        <v>Lê Thụy Hoài</v>
      </c>
      <c r="AF237" s="57" t="str">
        <f t="shared" si="26"/>
        <v>Hoài</v>
      </c>
      <c r="AG237" s="53" t="str">
        <f t="shared" si="24"/>
        <v>Hoài Thương11A4</v>
      </c>
      <c r="AH237" s="53">
        <f t="shared" si="28"/>
        <v>1</v>
      </c>
    </row>
    <row r="238" spans="1:34" ht="21" customHeight="1" x14ac:dyDescent="0.25">
      <c r="A238" s="33">
        <v>235</v>
      </c>
      <c r="B238" s="67" t="s">
        <v>844</v>
      </c>
      <c r="C238" s="68" t="s">
        <v>611</v>
      </c>
      <c r="D238" s="69" t="s">
        <v>94</v>
      </c>
      <c r="E238" s="67" t="s">
        <v>7</v>
      </c>
      <c r="F238" s="39" t="s">
        <v>20</v>
      </c>
      <c r="G238" s="70">
        <v>6</v>
      </c>
      <c r="H238" s="71" t="s">
        <v>31</v>
      </c>
      <c r="I238" s="71" t="s">
        <v>8</v>
      </c>
      <c r="J238" s="118"/>
      <c r="K238" s="128"/>
      <c r="L238" s="33" t="s">
        <v>36</v>
      </c>
      <c r="N238" s="52"/>
      <c r="AB238" s="53" t="str">
        <f t="shared" si="25"/>
        <v>Võ Huỳnh Phương Thy11A4</v>
      </c>
      <c r="AC238" s="53">
        <f t="shared" si="27"/>
        <v>1</v>
      </c>
      <c r="AD238" s="57" t="str">
        <f t="shared" si="22"/>
        <v>Thy</v>
      </c>
      <c r="AE238" s="53" t="str">
        <f t="shared" si="23"/>
        <v>Võ Huỳnh Phương</v>
      </c>
      <c r="AF238" s="57" t="str">
        <f t="shared" si="26"/>
        <v>Phương</v>
      </c>
      <c r="AG238" s="53" t="str">
        <f t="shared" si="24"/>
        <v>Phương Thy11A4</v>
      </c>
      <c r="AH238" s="53">
        <f t="shared" si="28"/>
        <v>1</v>
      </c>
    </row>
    <row r="239" spans="1:34" ht="21" customHeight="1" x14ac:dyDescent="0.25">
      <c r="A239" s="33">
        <v>236</v>
      </c>
      <c r="B239" s="67" t="s">
        <v>844</v>
      </c>
      <c r="C239" s="68" t="s">
        <v>612</v>
      </c>
      <c r="D239" s="69" t="s">
        <v>173</v>
      </c>
      <c r="E239" s="67" t="s">
        <v>7</v>
      </c>
      <c r="F239" s="39" t="s">
        <v>20</v>
      </c>
      <c r="G239" s="70">
        <v>6.5</v>
      </c>
      <c r="H239" s="71" t="s">
        <v>8</v>
      </c>
      <c r="I239" s="71" t="s">
        <v>9</v>
      </c>
      <c r="J239" s="118" t="s">
        <v>32</v>
      </c>
      <c r="K239" s="128"/>
      <c r="L239" s="33" t="s">
        <v>36</v>
      </c>
      <c r="N239" s="52"/>
      <c r="AB239" s="53" t="str">
        <f t="shared" si="25"/>
        <v>Lê Trần Thủy Tiên11A4</v>
      </c>
      <c r="AC239" s="53">
        <f t="shared" si="27"/>
        <v>1</v>
      </c>
      <c r="AD239" s="57" t="str">
        <f t="shared" si="22"/>
        <v>Tiên</v>
      </c>
      <c r="AE239" s="53" t="str">
        <f t="shared" si="23"/>
        <v>Lê Trần Thủy</v>
      </c>
      <c r="AF239" s="57" t="str">
        <f t="shared" si="26"/>
        <v>Thủy</v>
      </c>
      <c r="AG239" s="53" t="str">
        <f t="shared" si="24"/>
        <v>Thủy Tiên11A4</v>
      </c>
      <c r="AH239" s="53">
        <f t="shared" si="28"/>
        <v>1</v>
      </c>
    </row>
    <row r="240" spans="1:34" ht="21" customHeight="1" x14ac:dyDescent="0.25">
      <c r="A240" s="33">
        <v>237</v>
      </c>
      <c r="B240" s="67" t="s">
        <v>844</v>
      </c>
      <c r="C240" s="68" t="s">
        <v>613</v>
      </c>
      <c r="D240" s="69" t="s">
        <v>423</v>
      </c>
      <c r="E240" s="67" t="s">
        <v>10</v>
      </c>
      <c r="F240" s="39" t="s">
        <v>20</v>
      </c>
      <c r="G240" s="70">
        <v>7.3</v>
      </c>
      <c r="H240" s="71" t="s">
        <v>8</v>
      </c>
      <c r="I240" s="71" t="s">
        <v>9</v>
      </c>
      <c r="J240" s="118" t="s">
        <v>32</v>
      </c>
      <c r="K240" s="128"/>
      <c r="L240" s="33" t="s">
        <v>36</v>
      </c>
      <c r="N240" s="52"/>
      <c r="AB240" s="53" t="str">
        <f t="shared" si="25"/>
        <v>Trần Mạnh Tiến11A4</v>
      </c>
      <c r="AC240" s="53">
        <f t="shared" si="27"/>
        <v>1</v>
      </c>
      <c r="AD240" s="57" t="str">
        <f t="shared" si="22"/>
        <v>Tiến</v>
      </c>
      <c r="AE240" s="53" t="str">
        <f t="shared" si="23"/>
        <v>Trần Mạnh</v>
      </c>
      <c r="AF240" s="57" t="str">
        <f t="shared" si="26"/>
        <v>Mạnh</v>
      </c>
      <c r="AG240" s="53" t="str">
        <f t="shared" si="24"/>
        <v>Mạnh Tiến11A4</v>
      </c>
      <c r="AH240" s="53">
        <f t="shared" si="28"/>
        <v>1</v>
      </c>
    </row>
    <row r="241" spans="1:34" ht="21" customHeight="1" x14ac:dyDescent="0.25">
      <c r="A241" s="33">
        <v>238</v>
      </c>
      <c r="B241" s="67" t="s">
        <v>844</v>
      </c>
      <c r="C241" s="68" t="s">
        <v>614</v>
      </c>
      <c r="D241" s="69" t="s">
        <v>238</v>
      </c>
      <c r="E241" s="67" t="s">
        <v>10</v>
      </c>
      <c r="F241" s="39" t="s">
        <v>20</v>
      </c>
      <c r="G241" s="70">
        <v>6.6</v>
      </c>
      <c r="H241" s="71" t="s">
        <v>8</v>
      </c>
      <c r="I241" s="71" t="s">
        <v>9</v>
      </c>
      <c r="J241" s="118" t="s">
        <v>32</v>
      </c>
      <c r="K241" s="127"/>
      <c r="L241" s="33" t="s">
        <v>36</v>
      </c>
      <c r="N241" s="52"/>
      <c r="AB241" s="53" t="str">
        <f t="shared" si="25"/>
        <v>Trần Quốc Toàn11A4</v>
      </c>
      <c r="AC241" s="53">
        <f t="shared" si="27"/>
        <v>1</v>
      </c>
      <c r="AD241" s="57" t="str">
        <f t="shared" si="22"/>
        <v>Toàn</v>
      </c>
      <c r="AE241" s="53" t="str">
        <f t="shared" si="23"/>
        <v>Trần Quốc</v>
      </c>
      <c r="AF241" s="57" t="str">
        <f t="shared" si="26"/>
        <v>Quốc</v>
      </c>
      <c r="AG241" s="53" t="str">
        <f t="shared" si="24"/>
        <v>Quốc Toàn11A4</v>
      </c>
      <c r="AH241" s="53">
        <f t="shared" si="28"/>
        <v>1</v>
      </c>
    </row>
    <row r="242" spans="1:34" ht="21" customHeight="1" x14ac:dyDescent="0.25">
      <c r="A242" s="33">
        <v>239</v>
      </c>
      <c r="B242" s="67" t="s">
        <v>844</v>
      </c>
      <c r="C242" s="68" t="s">
        <v>615</v>
      </c>
      <c r="D242" s="69" t="s">
        <v>179</v>
      </c>
      <c r="E242" s="67" t="s">
        <v>7</v>
      </c>
      <c r="F242" s="39" t="s">
        <v>20</v>
      </c>
      <c r="G242" s="70">
        <v>8.6</v>
      </c>
      <c r="H242" s="71" t="s">
        <v>12</v>
      </c>
      <c r="I242" s="71" t="s">
        <v>9</v>
      </c>
      <c r="J242" s="118" t="s">
        <v>12</v>
      </c>
      <c r="K242" s="128"/>
      <c r="L242" s="33" t="s">
        <v>36</v>
      </c>
      <c r="N242" s="52"/>
      <c r="AB242" s="53" t="str">
        <f t="shared" si="25"/>
        <v>Phạm Thị Minh Trang11A4</v>
      </c>
      <c r="AC242" s="53">
        <f t="shared" si="27"/>
        <v>1</v>
      </c>
      <c r="AD242" s="57" t="str">
        <f t="shared" si="22"/>
        <v>Trang</v>
      </c>
      <c r="AE242" s="53" t="str">
        <f t="shared" si="23"/>
        <v>Phạm Thị Minh</v>
      </c>
      <c r="AF242" s="57" t="str">
        <f t="shared" si="26"/>
        <v>Minh</v>
      </c>
      <c r="AG242" s="53" t="str">
        <f t="shared" si="24"/>
        <v>Minh Trang11A4</v>
      </c>
      <c r="AH242" s="53">
        <f t="shared" si="28"/>
        <v>1</v>
      </c>
    </row>
    <row r="243" spans="1:34" ht="21" customHeight="1" x14ac:dyDescent="0.25">
      <c r="A243" s="33">
        <v>240</v>
      </c>
      <c r="B243" s="67" t="s">
        <v>844</v>
      </c>
      <c r="C243" s="68" t="s">
        <v>618</v>
      </c>
      <c r="D243" s="69" t="s">
        <v>619</v>
      </c>
      <c r="E243" s="67" t="s">
        <v>10</v>
      </c>
      <c r="F243" s="39" t="s">
        <v>20</v>
      </c>
      <c r="G243" s="70">
        <v>6</v>
      </c>
      <c r="H243" s="71" t="s">
        <v>31</v>
      </c>
      <c r="I243" s="71" t="s">
        <v>8</v>
      </c>
      <c r="J243" s="118"/>
      <c r="K243" s="129"/>
      <c r="L243" s="33" t="s">
        <v>36</v>
      </c>
      <c r="N243" s="52"/>
      <c r="AB243" s="53" t="str">
        <f t="shared" si="25"/>
        <v>Trần Sơn Tùng11A4</v>
      </c>
      <c r="AC243" s="53">
        <f t="shared" si="27"/>
        <v>1</v>
      </c>
      <c r="AD243" s="57" t="str">
        <f t="shared" si="22"/>
        <v>Tùng</v>
      </c>
      <c r="AE243" s="53" t="str">
        <f t="shared" si="23"/>
        <v>Trần Sơn</v>
      </c>
      <c r="AF243" s="57" t="str">
        <f t="shared" si="26"/>
        <v>Sơn</v>
      </c>
      <c r="AG243" s="53" t="str">
        <f t="shared" si="24"/>
        <v>Sơn Tùng11A4</v>
      </c>
      <c r="AH243" s="53">
        <f t="shared" si="28"/>
        <v>1</v>
      </c>
    </row>
    <row r="244" spans="1:34" ht="21" customHeight="1" x14ac:dyDescent="0.25">
      <c r="A244" s="33">
        <v>241</v>
      </c>
      <c r="B244" s="67" t="s">
        <v>844</v>
      </c>
      <c r="C244" s="68" t="s">
        <v>620</v>
      </c>
      <c r="D244" s="69" t="s">
        <v>621</v>
      </c>
      <c r="E244" s="67" t="s">
        <v>7</v>
      </c>
      <c r="F244" s="39" t="s">
        <v>20</v>
      </c>
      <c r="G244" s="70">
        <v>7.2</v>
      </c>
      <c r="H244" s="71" t="s">
        <v>8</v>
      </c>
      <c r="I244" s="71" t="s">
        <v>9</v>
      </c>
      <c r="J244" s="118" t="s">
        <v>32</v>
      </c>
      <c r="K244" s="128"/>
      <c r="L244" s="33" t="s">
        <v>36</v>
      </c>
      <c r="N244" s="52"/>
      <c r="AB244" s="53" t="str">
        <f t="shared" si="25"/>
        <v>Vũ Thanh Vi11A4</v>
      </c>
      <c r="AC244" s="53">
        <f t="shared" si="27"/>
        <v>1</v>
      </c>
      <c r="AD244" s="57" t="str">
        <f t="shared" si="22"/>
        <v>Vi</v>
      </c>
      <c r="AE244" s="53" t="str">
        <f t="shared" si="23"/>
        <v>Vũ Thanh</v>
      </c>
      <c r="AF244" s="57" t="str">
        <f t="shared" si="26"/>
        <v>Thanh</v>
      </c>
      <c r="AG244" s="53" t="str">
        <f t="shared" si="24"/>
        <v>Thanh Vi11A4</v>
      </c>
      <c r="AH244" s="53">
        <f t="shared" si="28"/>
        <v>1</v>
      </c>
    </row>
    <row r="245" spans="1:34" ht="21" customHeight="1" x14ac:dyDescent="0.25">
      <c r="A245" s="33">
        <v>242</v>
      </c>
      <c r="B245" s="67" t="s">
        <v>845</v>
      </c>
      <c r="C245" s="68" t="s">
        <v>622</v>
      </c>
      <c r="D245" s="69" t="s">
        <v>158</v>
      </c>
      <c r="E245" s="67" t="s">
        <v>7</v>
      </c>
      <c r="F245" s="39" t="s">
        <v>21</v>
      </c>
      <c r="G245" s="70">
        <v>7.7</v>
      </c>
      <c r="H245" s="71" t="s">
        <v>8</v>
      </c>
      <c r="I245" s="71" t="s">
        <v>9</v>
      </c>
      <c r="J245" s="118" t="s">
        <v>32</v>
      </c>
      <c r="K245" s="128"/>
      <c r="L245" s="33" t="s">
        <v>36</v>
      </c>
      <c r="N245" s="52"/>
      <c r="AB245" s="53" t="str">
        <f t="shared" si="25"/>
        <v>Vũ Trần Hoài An11A5</v>
      </c>
      <c r="AC245" s="53">
        <f t="shared" si="27"/>
        <v>1</v>
      </c>
      <c r="AD245" s="57" t="str">
        <f t="shared" si="22"/>
        <v>An</v>
      </c>
      <c r="AE245" s="53" t="str">
        <f t="shared" si="23"/>
        <v>Vũ Trần Hoài</v>
      </c>
      <c r="AF245" s="57" t="str">
        <f t="shared" si="26"/>
        <v>Hoài</v>
      </c>
      <c r="AG245" s="53" t="str">
        <f t="shared" si="24"/>
        <v>Hoài An11A5</v>
      </c>
      <c r="AH245" s="53">
        <f t="shared" si="28"/>
        <v>1</v>
      </c>
    </row>
    <row r="246" spans="1:34" ht="21" customHeight="1" x14ac:dyDescent="0.25">
      <c r="A246" s="33">
        <v>243</v>
      </c>
      <c r="B246" s="67" t="s">
        <v>845</v>
      </c>
      <c r="C246" s="68" t="s">
        <v>623</v>
      </c>
      <c r="D246" s="69" t="s">
        <v>624</v>
      </c>
      <c r="E246" s="67" t="s">
        <v>10</v>
      </c>
      <c r="F246" s="39" t="s">
        <v>21</v>
      </c>
      <c r="G246" s="70">
        <v>7.6</v>
      </c>
      <c r="H246" s="71" t="s">
        <v>8</v>
      </c>
      <c r="I246" s="71" t="s">
        <v>9</v>
      </c>
      <c r="J246" s="119" t="s">
        <v>32</v>
      </c>
      <c r="K246" s="129"/>
      <c r="L246" s="33" t="s">
        <v>36</v>
      </c>
      <c r="N246" s="52"/>
      <c r="AB246" s="53" t="str">
        <f t="shared" si="25"/>
        <v>Trần Mạnh Cường11A5</v>
      </c>
      <c r="AC246" s="53">
        <f t="shared" si="27"/>
        <v>1</v>
      </c>
      <c r="AD246" s="57" t="str">
        <f t="shared" si="22"/>
        <v>Cường</v>
      </c>
      <c r="AE246" s="53" t="str">
        <f t="shared" si="23"/>
        <v>Trần Mạnh</v>
      </c>
      <c r="AF246" s="57" t="str">
        <f t="shared" si="26"/>
        <v>Mạnh</v>
      </c>
      <c r="AG246" s="53" t="str">
        <f t="shared" si="24"/>
        <v>Mạnh Cường11A5</v>
      </c>
      <c r="AH246" s="53">
        <f t="shared" si="28"/>
        <v>1</v>
      </c>
    </row>
    <row r="247" spans="1:34" ht="21" customHeight="1" x14ac:dyDescent="0.25">
      <c r="A247" s="33">
        <v>244</v>
      </c>
      <c r="B247" s="67" t="s">
        <v>845</v>
      </c>
      <c r="C247" s="68" t="s">
        <v>625</v>
      </c>
      <c r="D247" s="69" t="s">
        <v>595</v>
      </c>
      <c r="E247" s="67" t="s">
        <v>7</v>
      </c>
      <c r="F247" s="39" t="s">
        <v>21</v>
      </c>
      <c r="G247" s="70">
        <v>8.6999999999999993</v>
      </c>
      <c r="H247" s="71" t="s">
        <v>12</v>
      </c>
      <c r="I247" s="71" t="s">
        <v>9</v>
      </c>
      <c r="J247" s="118" t="s">
        <v>12</v>
      </c>
      <c r="K247" s="127"/>
      <c r="L247" s="33" t="s">
        <v>36</v>
      </c>
      <c r="N247" s="52"/>
      <c r="AB247" s="53" t="str">
        <f t="shared" si="25"/>
        <v>Lê Thị Diễm11A5</v>
      </c>
      <c r="AC247" s="53">
        <f t="shared" si="27"/>
        <v>1</v>
      </c>
      <c r="AD247" s="57" t="str">
        <f t="shared" si="22"/>
        <v>Diễm</v>
      </c>
      <c r="AE247" s="53" t="str">
        <f t="shared" si="23"/>
        <v>Lê Thị</v>
      </c>
      <c r="AF247" s="57" t="str">
        <f t="shared" si="26"/>
        <v>Thị</v>
      </c>
      <c r="AG247" s="53" t="str">
        <f t="shared" si="24"/>
        <v>Thị Diễm11A5</v>
      </c>
      <c r="AH247" s="53">
        <f t="shared" si="28"/>
        <v>1</v>
      </c>
    </row>
    <row r="248" spans="1:34" ht="21" customHeight="1" x14ac:dyDescent="0.25">
      <c r="A248" s="33">
        <v>245</v>
      </c>
      <c r="B248" s="67" t="s">
        <v>845</v>
      </c>
      <c r="C248" s="68" t="s">
        <v>626</v>
      </c>
      <c r="D248" s="69" t="s">
        <v>627</v>
      </c>
      <c r="E248" s="67" t="s">
        <v>7</v>
      </c>
      <c r="F248" s="39" t="s">
        <v>21</v>
      </c>
      <c r="G248" s="70">
        <v>7.2</v>
      </c>
      <c r="H248" s="71" t="s">
        <v>8</v>
      </c>
      <c r="I248" s="71" t="s">
        <v>9</v>
      </c>
      <c r="J248" s="118" t="s">
        <v>32</v>
      </c>
      <c r="K248" s="129"/>
      <c r="L248" s="33" t="s">
        <v>36</v>
      </c>
      <c r="N248" s="52"/>
      <c r="AB248" s="53" t="str">
        <f t="shared" si="25"/>
        <v>Huỳnh Lê Thùy Dương11A5</v>
      </c>
      <c r="AC248" s="53">
        <f t="shared" si="27"/>
        <v>1</v>
      </c>
      <c r="AD248" s="57" t="str">
        <f t="shared" si="22"/>
        <v>Dương</v>
      </c>
      <c r="AE248" s="53" t="str">
        <f t="shared" si="23"/>
        <v>Huỳnh Lê Thùy</v>
      </c>
      <c r="AF248" s="57" t="str">
        <f t="shared" si="26"/>
        <v>Thùy</v>
      </c>
      <c r="AG248" s="53" t="str">
        <f t="shared" si="24"/>
        <v>Thùy Dương11A5</v>
      </c>
      <c r="AH248" s="53">
        <f t="shared" si="28"/>
        <v>1</v>
      </c>
    </row>
    <row r="249" spans="1:34" ht="21" customHeight="1" x14ac:dyDescent="0.25">
      <c r="A249" s="33">
        <v>246</v>
      </c>
      <c r="B249" s="67" t="s">
        <v>845</v>
      </c>
      <c r="C249" s="68" t="s">
        <v>628</v>
      </c>
      <c r="D249" s="69" t="s">
        <v>482</v>
      </c>
      <c r="E249" s="67" t="s">
        <v>10</v>
      </c>
      <c r="F249" s="39" t="s">
        <v>21</v>
      </c>
      <c r="G249" s="70">
        <v>6.7</v>
      </c>
      <c r="H249" s="71" t="s">
        <v>8</v>
      </c>
      <c r="I249" s="71" t="s">
        <v>9</v>
      </c>
      <c r="J249" s="118" t="s">
        <v>32</v>
      </c>
      <c r="K249" s="129"/>
      <c r="L249" s="33" t="s">
        <v>36</v>
      </c>
      <c r="N249" s="52"/>
      <c r="AB249" s="53" t="str">
        <f t="shared" si="25"/>
        <v>Huỳnh Thành Đạt11A5</v>
      </c>
      <c r="AC249" s="53">
        <f t="shared" si="27"/>
        <v>1</v>
      </c>
      <c r="AD249" s="57" t="str">
        <f t="shared" si="22"/>
        <v>Đạt</v>
      </c>
      <c r="AE249" s="53" t="str">
        <f t="shared" si="23"/>
        <v>Huỳnh Thành</v>
      </c>
      <c r="AF249" s="57" t="str">
        <f t="shared" si="26"/>
        <v>Thành</v>
      </c>
      <c r="AG249" s="53" t="str">
        <f t="shared" si="24"/>
        <v>Thành Đạt11A5</v>
      </c>
      <c r="AH249" s="53">
        <f t="shared" si="28"/>
        <v>1</v>
      </c>
    </row>
    <row r="250" spans="1:34" ht="21" customHeight="1" x14ac:dyDescent="0.25">
      <c r="A250" s="33">
        <v>247</v>
      </c>
      <c r="B250" s="67" t="s">
        <v>845</v>
      </c>
      <c r="C250" s="68" t="s">
        <v>629</v>
      </c>
      <c r="D250" s="69" t="s">
        <v>630</v>
      </c>
      <c r="E250" s="67" t="s">
        <v>10</v>
      </c>
      <c r="F250" s="39" t="s">
        <v>21</v>
      </c>
      <c r="G250" s="70">
        <v>6.6</v>
      </c>
      <c r="H250" s="71" t="s">
        <v>31</v>
      </c>
      <c r="I250" s="71" t="s">
        <v>9</v>
      </c>
      <c r="J250" s="119"/>
      <c r="K250" s="129"/>
      <c r="L250" s="33" t="s">
        <v>36</v>
      </c>
      <c r="N250" s="52"/>
      <c r="AB250" s="53" t="str">
        <f t="shared" si="25"/>
        <v>Hồ Tấn Đức11A5</v>
      </c>
      <c r="AC250" s="53">
        <f t="shared" si="27"/>
        <v>1</v>
      </c>
      <c r="AD250" s="57" t="str">
        <f t="shared" si="22"/>
        <v>Đức</v>
      </c>
      <c r="AE250" s="53" t="str">
        <f t="shared" si="23"/>
        <v>Hồ Tấn</v>
      </c>
      <c r="AF250" s="57" t="str">
        <f t="shared" si="26"/>
        <v>Tấn</v>
      </c>
      <c r="AG250" s="53" t="str">
        <f t="shared" si="24"/>
        <v>Tấn Đức11A5</v>
      </c>
      <c r="AH250" s="53">
        <f t="shared" si="28"/>
        <v>1</v>
      </c>
    </row>
    <row r="251" spans="1:34" ht="21" customHeight="1" x14ac:dyDescent="0.25">
      <c r="A251" s="33">
        <v>248</v>
      </c>
      <c r="B251" s="67" t="s">
        <v>845</v>
      </c>
      <c r="C251" s="68" t="s">
        <v>631</v>
      </c>
      <c r="D251" s="69" t="s">
        <v>53</v>
      </c>
      <c r="E251" s="67" t="s">
        <v>7</v>
      </c>
      <c r="F251" s="39" t="s">
        <v>21</v>
      </c>
      <c r="G251" s="70">
        <v>7.1</v>
      </c>
      <c r="H251" s="71" t="s">
        <v>8</v>
      </c>
      <c r="I251" s="71" t="s">
        <v>9</v>
      </c>
      <c r="J251" s="118" t="s">
        <v>32</v>
      </c>
      <c r="K251" s="127"/>
      <c r="L251" s="33" t="s">
        <v>36</v>
      </c>
      <c r="N251" s="52"/>
      <c r="AB251" s="53" t="str">
        <f t="shared" si="25"/>
        <v>Đổng Thị Minh Hảo11A5</v>
      </c>
      <c r="AC251" s="53">
        <f t="shared" si="27"/>
        <v>1</v>
      </c>
      <c r="AD251" s="57" t="str">
        <f t="shared" si="22"/>
        <v>Hảo</v>
      </c>
      <c r="AE251" s="53" t="str">
        <f t="shared" si="23"/>
        <v>Đổng Thị Minh</v>
      </c>
      <c r="AF251" s="57" t="str">
        <f t="shared" si="26"/>
        <v>Minh</v>
      </c>
      <c r="AG251" s="53" t="str">
        <f t="shared" si="24"/>
        <v>Minh Hảo11A5</v>
      </c>
      <c r="AH251" s="53">
        <f t="shared" si="28"/>
        <v>1</v>
      </c>
    </row>
    <row r="252" spans="1:34" ht="33.75" x14ac:dyDescent="0.25">
      <c r="A252" s="33">
        <v>249</v>
      </c>
      <c r="B252" s="67" t="s">
        <v>845</v>
      </c>
      <c r="C252" s="68" t="s">
        <v>632</v>
      </c>
      <c r="D252" s="69" t="s">
        <v>116</v>
      </c>
      <c r="E252" s="67" t="s">
        <v>10</v>
      </c>
      <c r="F252" s="39" t="s">
        <v>21</v>
      </c>
      <c r="G252" s="70">
        <v>6.8</v>
      </c>
      <c r="H252" s="71" t="s">
        <v>8</v>
      </c>
      <c r="I252" s="71" t="s">
        <v>8</v>
      </c>
      <c r="J252" s="119" t="s">
        <v>32</v>
      </c>
      <c r="K252" s="128" t="s">
        <v>864</v>
      </c>
      <c r="L252" s="33" t="s">
        <v>36</v>
      </c>
      <c r="N252" s="52"/>
      <c r="AB252" s="53" t="str">
        <f t="shared" si="25"/>
        <v>Trịnh Văn Hiếu11A5</v>
      </c>
      <c r="AC252" s="53">
        <f t="shared" si="27"/>
        <v>1</v>
      </c>
      <c r="AD252" s="57" t="str">
        <f t="shared" si="22"/>
        <v>Hiếu</v>
      </c>
      <c r="AE252" s="53" t="str">
        <f t="shared" si="23"/>
        <v>Trịnh Văn</v>
      </c>
      <c r="AF252" s="57" t="str">
        <f t="shared" si="26"/>
        <v>Văn</v>
      </c>
      <c r="AG252" s="53" t="str">
        <f t="shared" si="24"/>
        <v>Văn Hiếu11A5</v>
      </c>
      <c r="AH252" s="53">
        <f t="shared" si="28"/>
        <v>1</v>
      </c>
    </row>
    <row r="253" spans="1:34" ht="21" customHeight="1" x14ac:dyDescent="0.25">
      <c r="A253" s="33">
        <v>250</v>
      </c>
      <c r="B253" s="67" t="s">
        <v>845</v>
      </c>
      <c r="C253" s="68" t="s">
        <v>633</v>
      </c>
      <c r="D253" s="69" t="s">
        <v>562</v>
      </c>
      <c r="E253" s="67" t="s">
        <v>10</v>
      </c>
      <c r="F253" s="39" t="s">
        <v>21</v>
      </c>
      <c r="G253" s="70">
        <v>7</v>
      </c>
      <c r="H253" s="71" t="s">
        <v>31</v>
      </c>
      <c r="I253" s="71" t="s">
        <v>9</v>
      </c>
      <c r="J253" s="118"/>
      <c r="K253" s="129"/>
      <c r="L253" s="33" t="s">
        <v>36</v>
      </c>
      <c r="N253" s="52"/>
      <c r="AB253" s="53" t="str">
        <f t="shared" si="25"/>
        <v>Huỳnh Khải Hoàn11A5</v>
      </c>
      <c r="AC253" s="53">
        <f t="shared" si="27"/>
        <v>1</v>
      </c>
      <c r="AD253" s="57" t="str">
        <f t="shared" si="22"/>
        <v>Hoàn</v>
      </c>
      <c r="AE253" s="53" t="str">
        <f t="shared" si="23"/>
        <v>Huỳnh Khải</v>
      </c>
      <c r="AF253" s="57" t="str">
        <f t="shared" si="26"/>
        <v>Khải</v>
      </c>
      <c r="AG253" s="53" t="str">
        <f t="shared" si="24"/>
        <v>Khải Hoàn11A5</v>
      </c>
      <c r="AH253" s="53">
        <f t="shared" si="28"/>
        <v>1</v>
      </c>
    </row>
    <row r="254" spans="1:34" ht="21" customHeight="1" x14ac:dyDescent="0.25">
      <c r="A254" s="33">
        <v>251</v>
      </c>
      <c r="B254" s="67" t="s">
        <v>845</v>
      </c>
      <c r="C254" s="68" t="s">
        <v>634</v>
      </c>
      <c r="D254" s="69" t="s">
        <v>134</v>
      </c>
      <c r="E254" s="67" t="s">
        <v>10</v>
      </c>
      <c r="F254" s="39" t="s">
        <v>21</v>
      </c>
      <c r="G254" s="70">
        <v>7.1</v>
      </c>
      <c r="H254" s="71" t="s">
        <v>8</v>
      </c>
      <c r="I254" s="71" t="s">
        <v>9</v>
      </c>
      <c r="J254" s="118" t="s">
        <v>32</v>
      </c>
      <c r="K254" s="128"/>
      <c r="L254" s="33" t="s">
        <v>36</v>
      </c>
      <c r="N254" s="52"/>
      <c r="AB254" s="53" t="str">
        <f t="shared" si="25"/>
        <v>Đặng Duy Khang11A5</v>
      </c>
      <c r="AC254" s="53">
        <f t="shared" si="27"/>
        <v>1</v>
      </c>
      <c r="AD254" s="57" t="str">
        <f t="shared" si="22"/>
        <v>Khang</v>
      </c>
      <c r="AE254" s="53" t="str">
        <f t="shared" si="23"/>
        <v>Đặng Duy</v>
      </c>
      <c r="AF254" s="57" t="str">
        <f t="shared" si="26"/>
        <v>Duy</v>
      </c>
      <c r="AG254" s="53" t="str">
        <f t="shared" si="24"/>
        <v>Duy Khang11A5</v>
      </c>
      <c r="AH254" s="53">
        <f t="shared" si="28"/>
        <v>1</v>
      </c>
    </row>
    <row r="255" spans="1:34" ht="21" customHeight="1" x14ac:dyDescent="0.25">
      <c r="A255" s="33">
        <v>252</v>
      </c>
      <c r="B255" s="67" t="s">
        <v>845</v>
      </c>
      <c r="C255" s="68" t="s">
        <v>635</v>
      </c>
      <c r="D255" s="69" t="s">
        <v>636</v>
      </c>
      <c r="E255" s="67" t="s">
        <v>7</v>
      </c>
      <c r="F255" s="39" t="s">
        <v>21</v>
      </c>
      <c r="G255" s="70">
        <v>7.2</v>
      </c>
      <c r="H255" s="71" t="s">
        <v>8</v>
      </c>
      <c r="I255" s="71" t="s">
        <v>8</v>
      </c>
      <c r="J255" s="118" t="s">
        <v>32</v>
      </c>
      <c r="K255" s="128"/>
      <c r="L255" s="33" t="s">
        <v>36</v>
      </c>
      <c r="N255" s="52"/>
      <c r="AB255" s="53" t="str">
        <f t="shared" si="25"/>
        <v>Dương Hồng Loan11A5</v>
      </c>
      <c r="AC255" s="53">
        <f t="shared" si="27"/>
        <v>1</v>
      </c>
      <c r="AD255" s="57" t="str">
        <f t="shared" si="22"/>
        <v>Loan</v>
      </c>
      <c r="AE255" s="53" t="str">
        <f t="shared" si="23"/>
        <v>Dương Hồng</v>
      </c>
      <c r="AF255" s="57" t="str">
        <f t="shared" si="26"/>
        <v>Hồng</v>
      </c>
      <c r="AG255" s="53" t="str">
        <f t="shared" si="24"/>
        <v>Hồng Loan11A5</v>
      </c>
      <c r="AH255" s="53">
        <f t="shared" si="28"/>
        <v>1</v>
      </c>
    </row>
    <row r="256" spans="1:34" ht="21" customHeight="1" x14ac:dyDescent="0.25">
      <c r="A256" s="33">
        <v>253</v>
      </c>
      <c r="B256" s="67" t="s">
        <v>845</v>
      </c>
      <c r="C256" s="68" t="s">
        <v>637</v>
      </c>
      <c r="D256" s="69" t="s">
        <v>100</v>
      </c>
      <c r="E256" s="67" t="s">
        <v>7</v>
      </c>
      <c r="F256" s="39" t="s">
        <v>21</v>
      </c>
      <c r="G256" s="70">
        <v>7.3</v>
      </c>
      <c r="H256" s="71" t="s">
        <v>8</v>
      </c>
      <c r="I256" s="71" t="s">
        <v>9</v>
      </c>
      <c r="J256" s="118" t="s">
        <v>32</v>
      </c>
      <c r="K256" s="127"/>
      <c r="L256" s="33" t="s">
        <v>36</v>
      </c>
      <c r="N256" s="52"/>
      <c r="AB256" s="53" t="str">
        <f t="shared" si="25"/>
        <v>Trần Thảo Ly11A5</v>
      </c>
      <c r="AC256" s="53">
        <f t="shared" si="27"/>
        <v>1</v>
      </c>
      <c r="AD256" s="57" t="str">
        <f t="shared" si="22"/>
        <v>Ly</v>
      </c>
      <c r="AE256" s="53" t="str">
        <f t="shared" si="23"/>
        <v>Trần Thảo</v>
      </c>
      <c r="AF256" s="57" t="str">
        <f t="shared" si="26"/>
        <v>Thảo</v>
      </c>
      <c r="AG256" s="53" t="str">
        <f t="shared" si="24"/>
        <v>Thảo Ly11A5</v>
      </c>
      <c r="AH256" s="53">
        <f t="shared" si="28"/>
        <v>1</v>
      </c>
    </row>
    <row r="257" spans="1:34" ht="21" customHeight="1" x14ac:dyDescent="0.25">
      <c r="A257" s="33">
        <v>254</v>
      </c>
      <c r="B257" s="67" t="s">
        <v>845</v>
      </c>
      <c r="C257" s="68" t="s">
        <v>638</v>
      </c>
      <c r="D257" s="69" t="s">
        <v>257</v>
      </c>
      <c r="E257" s="67" t="s">
        <v>7</v>
      </c>
      <c r="F257" s="39" t="s">
        <v>21</v>
      </c>
      <c r="G257" s="70">
        <v>7.3</v>
      </c>
      <c r="H257" s="71" t="s">
        <v>8</v>
      </c>
      <c r="I257" s="71" t="s">
        <v>9</v>
      </c>
      <c r="J257" s="119" t="s">
        <v>32</v>
      </c>
      <c r="K257" s="128"/>
      <c r="L257" s="33" t="s">
        <v>36</v>
      </c>
      <c r="N257" s="52"/>
      <c r="AB257" s="53" t="str">
        <f t="shared" si="25"/>
        <v>Bùi Trần Phương Lý11A5</v>
      </c>
      <c r="AC257" s="53">
        <f t="shared" si="27"/>
        <v>1</v>
      </c>
      <c r="AD257" s="57" t="str">
        <f t="shared" ref="AD257:AD318" si="29">RIGHT(C257,LEN(C257)-FIND("@",SUBSTITUTE(C257," ","@",LEN(C257)-LEN(SUBSTITUTE(C257," ","")))))</f>
        <v>Lý</v>
      </c>
      <c r="AE257" s="53" t="str">
        <f t="shared" ref="AE257:AE318" si="30">LEFT(C257,LEN(C257)-LEN(AD257)-1)</f>
        <v>Bùi Trần Phương</v>
      </c>
      <c r="AF257" s="57" t="str">
        <f t="shared" si="26"/>
        <v>Phương</v>
      </c>
      <c r="AG257" s="53" t="str">
        <f t="shared" ref="AG257:AG318" si="31">AF257&amp;" "&amp;AD257&amp;F257</f>
        <v>Phương Lý11A5</v>
      </c>
      <c r="AH257" s="53">
        <f t="shared" si="28"/>
        <v>1</v>
      </c>
    </row>
    <row r="258" spans="1:34" ht="64.5" customHeight="1" x14ac:dyDescent="0.25">
      <c r="A258" s="33">
        <v>255</v>
      </c>
      <c r="B258" s="67" t="s">
        <v>845</v>
      </c>
      <c r="C258" s="68" t="s">
        <v>639</v>
      </c>
      <c r="D258" s="69" t="s">
        <v>234</v>
      </c>
      <c r="E258" s="67" t="s">
        <v>10</v>
      </c>
      <c r="F258" s="39" t="s">
        <v>21</v>
      </c>
      <c r="G258" s="70">
        <v>6.6</v>
      </c>
      <c r="H258" s="71" t="s">
        <v>31</v>
      </c>
      <c r="I258" s="71" t="s">
        <v>8</v>
      </c>
      <c r="J258" s="118"/>
      <c r="K258" s="128" t="s">
        <v>865</v>
      </c>
      <c r="L258" s="33" t="s">
        <v>36</v>
      </c>
      <c r="N258" s="52"/>
      <c r="AB258" s="53" t="str">
        <f t="shared" si="25"/>
        <v>Nguyễn Nhật Minh11A5</v>
      </c>
      <c r="AC258" s="53">
        <f t="shared" si="27"/>
        <v>1</v>
      </c>
      <c r="AD258" s="57" t="str">
        <f t="shared" si="29"/>
        <v>Minh</v>
      </c>
      <c r="AE258" s="53" t="str">
        <f t="shared" si="30"/>
        <v>Nguyễn Nhật</v>
      </c>
      <c r="AF258" s="57" t="str">
        <f t="shared" si="26"/>
        <v>Nhật</v>
      </c>
      <c r="AG258" s="53" t="str">
        <f t="shared" si="31"/>
        <v>Nhật Minh11A5</v>
      </c>
      <c r="AH258" s="53">
        <f t="shared" si="28"/>
        <v>1</v>
      </c>
    </row>
    <row r="259" spans="1:34" ht="21" customHeight="1" x14ac:dyDescent="0.25">
      <c r="A259" s="33">
        <v>256</v>
      </c>
      <c r="B259" s="67" t="s">
        <v>845</v>
      </c>
      <c r="C259" s="68" t="s">
        <v>640</v>
      </c>
      <c r="D259" s="69" t="s">
        <v>177</v>
      </c>
      <c r="E259" s="67" t="s">
        <v>10</v>
      </c>
      <c r="F259" s="39" t="s">
        <v>21</v>
      </c>
      <c r="G259" s="70">
        <v>5.2</v>
      </c>
      <c r="H259" s="71" t="s">
        <v>15</v>
      </c>
      <c r="I259" s="71" t="s">
        <v>8</v>
      </c>
      <c r="J259" s="119"/>
      <c r="K259" s="128"/>
      <c r="L259" s="33" t="s">
        <v>34</v>
      </c>
      <c r="N259" s="52"/>
      <c r="AB259" s="53" t="str">
        <f t="shared" ref="AB259:AB320" si="32">C259&amp;F259</f>
        <v>Nguyễn Tường Nhật Nam11A5</v>
      </c>
      <c r="AC259" s="53">
        <f t="shared" si="27"/>
        <v>1</v>
      </c>
      <c r="AD259" s="57" t="str">
        <f t="shared" si="29"/>
        <v>Nam</v>
      </c>
      <c r="AE259" s="53" t="str">
        <f t="shared" si="30"/>
        <v>Nguyễn Tường Nhật</v>
      </c>
      <c r="AF259" s="57" t="str">
        <f t="shared" ref="AF259:AF320" si="33">RIGHT(AE259,LEN(AE259)-FIND("@",SUBSTITUTE(AE259," ","@",LEN(AE259)-LEN(SUBSTITUTE(AE259," ","")))))</f>
        <v>Nhật</v>
      </c>
      <c r="AG259" s="53" t="str">
        <f t="shared" si="31"/>
        <v>Nhật Nam11A5</v>
      </c>
      <c r="AH259" s="53">
        <f t="shared" si="28"/>
        <v>1</v>
      </c>
    </row>
    <row r="260" spans="1:34" ht="21" customHeight="1" x14ac:dyDescent="0.25">
      <c r="A260" s="33">
        <v>257</v>
      </c>
      <c r="B260" s="67" t="s">
        <v>845</v>
      </c>
      <c r="C260" s="68" t="s">
        <v>641</v>
      </c>
      <c r="D260" s="69" t="s">
        <v>205</v>
      </c>
      <c r="E260" s="67" t="s">
        <v>10</v>
      </c>
      <c r="F260" s="39" t="s">
        <v>21</v>
      </c>
      <c r="G260" s="70">
        <v>7.1</v>
      </c>
      <c r="H260" s="71" t="s">
        <v>8</v>
      </c>
      <c r="I260" s="71" t="s">
        <v>9</v>
      </c>
      <c r="J260" s="118" t="s">
        <v>32</v>
      </c>
      <c r="K260" s="128"/>
      <c r="L260" s="33" t="s">
        <v>36</v>
      </c>
      <c r="N260" s="52"/>
      <c r="AB260" s="53" t="str">
        <f t="shared" si="32"/>
        <v>Nguyễn Thành Nghĩa11A5</v>
      </c>
      <c r="AC260" s="53">
        <f t="shared" si="27"/>
        <v>1</v>
      </c>
      <c r="AD260" s="57" t="str">
        <f t="shared" si="29"/>
        <v>Nghĩa</v>
      </c>
      <c r="AE260" s="53" t="str">
        <f t="shared" si="30"/>
        <v>Nguyễn Thành</v>
      </c>
      <c r="AF260" s="57" t="str">
        <f t="shared" si="33"/>
        <v>Thành</v>
      </c>
      <c r="AG260" s="53" t="str">
        <f t="shared" si="31"/>
        <v>Thành Nghĩa11A5</v>
      </c>
      <c r="AH260" s="53">
        <f t="shared" si="28"/>
        <v>1</v>
      </c>
    </row>
    <row r="261" spans="1:34" ht="21" customHeight="1" x14ac:dyDescent="0.25">
      <c r="A261" s="33">
        <v>258</v>
      </c>
      <c r="B261" s="67" t="s">
        <v>845</v>
      </c>
      <c r="C261" s="68" t="s">
        <v>642</v>
      </c>
      <c r="D261" s="69" t="s">
        <v>643</v>
      </c>
      <c r="E261" s="67" t="s">
        <v>7</v>
      </c>
      <c r="F261" s="39" t="s">
        <v>21</v>
      </c>
      <c r="G261" s="70">
        <v>6.7</v>
      </c>
      <c r="H261" s="71" t="s">
        <v>31</v>
      </c>
      <c r="I261" s="71" t="s">
        <v>8</v>
      </c>
      <c r="J261" s="118"/>
      <c r="K261" s="128"/>
      <c r="L261" s="33" t="s">
        <v>36</v>
      </c>
      <c r="N261" s="52"/>
      <c r="AB261" s="53" t="str">
        <f t="shared" si="32"/>
        <v>Nguyễn Thị Yến Nhi11A5</v>
      </c>
      <c r="AC261" s="53">
        <f t="shared" ref="AC261:AC324" si="34">COUNTIF($AB$5:$AB$499,AB261)</f>
        <v>1</v>
      </c>
      <c r="AD261" s="57" t="str">
        <f t="shared" si="29"/>
        <v>Nhi</v>
      </c>
      <c r="AE261" s="53" t="str">
        <f t="shared" si="30"/>
        <v>Nguyễn Thị Yến</v>
      </c>
      <c r="AF261" s="57" t="str">
        <f t="shared" si="33"/>
        <v>Yến</v>
      </c>
      <c r="AG261" s="53" t="str">
        <f t="shared" si="31"/>
        <v>Yến Nhi11A5</v>
      </c>
      <c r="AH261" s="53">
        <f t="shared" ref="AH261:AH324" si="35">COUNTIF($AG$5:$AG$499,AG261)</f>
        <v>1</v>
      </c>
    </row>
    <row r="262" spans="1:34" ht="21" customHeight="1" x14ac:dyDescent="0.25">
      <c r="A262" s="33">
        <v>259</v>
      </c>
      <c r="B262" s="67" t="s">
        <v>845</v>
      </c>
      <c r="C262" s="68" t="s">
        <v>644</v>
      </c>
      <c r="D262" s="69" t="s">
        <v>160</v>
      </c>
      <c r="E262" s="67" t="s">
        <v>7</v>
      </c>
      <c r="F262" s="39" t="s">
        <v>21</v>
      </c>
      <c r="G262" s="70">
        <v>7.2</v>
      </c>
      <c r="H262" s="71" t="s">
        <v>8</v>
      </c>
      <c r="I262" s="71" t="s">
        <v>9</v>
      </c>
      <c r="J262" s="118" t="s">
        <v>32</v>
      </c>
      <c r="K262" s="127"/>
      <c r="L262" s="33" t="s">
        <v>36</v>
      </c>
      <c r="N262" s="52"/>
      <c r="AB262" s="53" t="str">
        <f t="shared" si="32"/>
        <v>Nguyễn Ngọc Huỳnh Như11A5</v>
      </c>
      <c r="AC262" s="53">
        <f t="shared" si="34"/>
        <v>1</v>
      </c>
      <c r="AD262" s="57" t="str">
        <f t="shared" si="29"/>
        <v>Như</v>
      </c>
      <c r="AE262" s="53" t="str">
        <f t="shared" si="30"/>
        <v>Nguyễn Ngọc Huỳnh</v>
      </c>
      <c r="AF262" s="57" t="str">
        <f t="shared" si="33"/>
        <v>Huỳnh</v>
      </c>
      <c r="AG262" s="53" t="str">
        <f t="shared" si="31"/>
        <v>Huỳnh Như11A5</v>
      </c>
      <c r="AH262" s="53">
        <f t="shared" si="35"/>
        <v>1</v>
      </c>
    </row>
    <row r="263" spans="1:34" ht="21" customHeight="1" x14ac:dyDescent="0.25">
      <c r="A263" s="33">
        <v>260</v>
      </c>
      <c r="B263" s="67" t="s">
        <v>845</v>
      </c>
      <c r="C263" s="68" t="s">
        <v>645</v>
      </c>
      <c r="D263" s="69" t="s">
        <v>646</v>
      </c>
      <c r="E263" s="67" t="s">
        <v>10</v>
      </c>
      <c r="F263" s="39" t="s">
        <v>21</v>
      </c>
      <c r="G263" s="70">
        <v>6.3</v>
      </c>
      <c r="H263" s="71" t="s">
        <v>31</v>
      </c>
      <c r="I263" s="71" t="s">
        <v>9</v>
      </c>
      <c r="J263" s="118"/>
      <c r="K263" s="129"/>
      <c r="L263" s="33" t="s">
        <v>36</v>
      </c>
      <c r="N263" s="52"/>
      <c r="AB263" s="53" t="str">
        <f t="shared" si="32"/>
        <v>Bùi Hoàng Phi11A5</v>
      </c>
      <c r="AC263" s="53">
        <f t="shared" si="34"/>
        <v>1</v>
      </c>
      <c r="AD263" s="57" t="str">
        <f t="shared" si="29"/>
        <v>Phi</v>
      </c>
      <c r="AE263" s="53" t="str">
        <f t="shared" si="30"/>
        <v>Bùi Hoàng</v>
      </c>
      <c r="AF263" s="57" t="str">
        <f t="shared" si="33"/>
        <v>Hoàng</v>
      </c>
      <c r="AG263" s="53" t="str">
        <f t="shared" si="31"/>
        <v>Hoàng Phi11A5</v>
      </c>
      <c r="AH263" s="53">
        <f t="shared" si="35"/>
        <v>1</v>
      </c>
    </row>
    <row r="264" spans="1:34" ht="21" customHeight="1" x14ac:dyDescent="0.25">
      <c r="A264" s="33">
        <v>261</v>
      </c>
      <c r="B264" s="67" t="s">
        <v>845</v>
      </c>
      <c r="C264" s="68" t="s">
        <v>647</v>
      </c>
      <c r="D264" s="69" t="s">
        <v>648</v>
      </c>
      <c r="E264" s="67" t="s">
        <v>10</v>
      </c>
      <c r="F264" s="39" t="s">
        <v>21</v>
      </c>
      <c r="G264" s="70">
        <v>7.2</v>
      </c>
      <c r="H264" s="71" t="s">
        <v>8</v>
      </c>
      <c r="I264" s="71" t="s">
        <v>8</v>
      </c>
      <c r="J264" s="118" t="s">
        <v>32</v>
      </c>
      <c r="K264" s="129"/>
      <c r="L264" s="33" t="s">
        <v>36</v>
      </c>
      <c r="N264" s="52"/>
      <c r="AB264" s="53" t="str">
        <f t="shared" si="32"/>
        <v>Nguyễn Chánh Phúc11A5</v>
      </c>
      <c r="AC264" s="53">
        <f t="shared" si="34"/>
        <v>1</v>
      </c>
      <c r="AD264" s="57" t="str">
        <f t="shared" si="29"/>
        <v>Phúc</v>
      </c>
      <c r="AE264" s="53" t="str">
        <f t="shared" si="30"/>
        <v>Nguyễn Chánh</v>
      </c>
      <c r="AF264" s="57" t="str">
        <f t="shared" si="33"/>
        <v>Chánh</v>
      </c>
      <c r="AG264" s="53" t="str">
        <f t="shared" si="31"/>
        <v>Chánh Phúc11A5</v>
      </c>
      <c r="AH264" s="53">
        <f t="shared" si="35"/>
        <v>1</v>
      </c>
    </row>
    <row r="265" spans="1:34" ht="21" customHeight="1" x14ac:dyDescent="0.25">
      <c r="A265" s="33">
        <v>262</v>
      </c>
      <c r="B265" s="67" t="s">
        <v>845</v>
      </c>
      <c r="C265" s="68" t="s">
        <v>649</v>
      </c>
      <c r="D265" s="69" t="s">
        <v>426</v>
      </c>
      <c r="E265" s="67" t="s">
        <v>7</v>
      </c>
      <c r="F265" s="39" t="s">
        <v>21</v>
      </c>
      <c r="G265" s="70">
        <v>5.6</v>
      </c>
      <c r="H265" s="71" t="s">
        <v>31</v>
      </c>
      <c r="I265" s="71" t="s">
        <v>8</v>
      </c>
      <c r="J265" s="118"/>
      <c r="K265" s="128"/>
      <c r="L265" s="33" t="s">
        <v>36</v>
      </c>
      <c r="N265" s="52"/>
      <c r="AB265" s="53" t="str">
        <f t="shared" si="32"/>
        <v>Nguyễn Lê Minh Phúc11A5</v>
      </c>
      <c r="AC265" s="53">
        <f t="shared" si="34"/>
        <v>1</v>
      </c>
      <c r="AD265" s="57" t="str">
        <f t="shared" si="29"/>
        <v>Phúc</v>
      </c>
      <c r="AE265" s="53" t="str">
        <f t="shared" si="30"/>
        <v>Nguyễn Lê Minh</v>
      </c>
      <c r="AF265" s="57" t="str">
        <f t="shared" si="33"/>
        <v>Minh</v>
      </c>
      <c r="AG265" s="53" t="str">
        <f t="shared" si="31"/>
        <v>Minh Phúc11A5</v>
      </c>
      <c r="AH265" s="53">
        <f t="shared" si="35"/>
        <v>1</v>
      </c>
    </row>
    <row r="266" spans="1:34" ht="21" customHeight="1" x14ac:dyDescent="0.25">
      <c r="A266" s="33">
        <v>263</v>
      </c>
      <c r="B266" s="67" t="s">
        <v>845</v>
      </c>
      <c r="C266" s="68" t="s">
        <v>650</v>
      </c>
      <c r="D266" s="69" t="s">
        <v>302</v>
      </c>
      <c r="E266" s="67" t="s">
        <v>10</v>
      </c>
      <c r="F266" s="39" t="s">
        <v>21</v>
      </c>
      <c r="G266" s="70">
        <v>6.7</v>
      </c>
      <c r="H266" s="71" t="s">
        <v>31</v>
      </c>
      <c r="I266" s="71" t="s">
        <v>8</v>
      </c>
      <c r="J266" s="118"/>
      <c r="K266" s="129"/>
      <c r="L266" s="33" t="s">
        <v>36</v>
      </c>
      <c r="N266" s="52"/>
      <c r="AB266" s="53" t="str">
        <f t="shared" si="32"/>
        <v>Võ Hoàng Phúc11A5</v>
      </c>
      <c r="AC266" s="53">
        <f t="shared" si="34"/>
        <v>1</v>
      </c>
      <c r="AD266" s="57" t="str">
        <f t="shared" si="29"/>
        <v>Phúc</v>
      </c>
      <c r="AE266" s="53" t="str">
        <f t="shared" si="30"/>
        <v>Võ Hoàng</v>
      </c>
      <c r="AF266" s="57" t="str">
        <f t="shared" si="33"/>
        <v>Hoàng</v>
      </c>
      <c r="AG266" s="53" t="str">
        <f t="shared" si="31"/>
        <v>Hoàng Phúc11A5</v>
      </c>
      <c r="AH266" s="53">
        <f t="shared" si="35"/>
        <v>1</v>
      </c>
    </row>
    <row r="267" spans="1:34" ht="21" customHeight="1" x14ac:dyDescent="0.25">
      <c r="A267" s="33">
        <v>264</v>
      </c>
      <c r="B267" s="67" t="s">
        <v>845</v>
      </c>
      <c r="C267" s="68" t="s">
        <v>651</v>
      </c>
      <c r="D267" s="69" t="s">
        <v>120</v>
      </c>
      <c r="E267" s="67" t="s">
        <v>7</v>
      </c>
      <c r="F267" s="39" t="s">
        <v>21</v>
      </c>
      <c r="G267" s="70">
        <v>6.2</v>
      </c>
      <c r="H267" s="71" t="s">
        <v>31</v>
      </c>
      <c r="I267" s="71" t="s">
        <v>8</v>
      </c>
      <c r="J267" s="118"/>
      <c r="K267" s="128"/>
      <c r="L267" s="33" t="s">
        <v>36</v>
      </c>
      <c r="N267" s="52"/>
      <c r="AB267" s="53" t="str">
        <f t="shared" si="32"/>
        <v>Lê Thị Như Quỳnh11A5</v>
      </c>
      <c r="AC267" s="53">
        <f t="shared" si="34"/>
        <v>1</v>
      </c>
      <c r="AD267" s="57" t="str">
        <f t="shared" si="29"/>
        <v>Quỳnh</v>
      </c>
      <c r="AE267" s="53" t="str">
        <f t="shared" si="30"/>
        <v>Lê Thị Như</v>
      </c>
      <c r="AF267" s="57" t="str">
        <f t="shared" si="33"/>
        <v>Như</v>
      </c>
      <c r="AG267" s="53" t="str">
        <f t="shared" si="31"/>
        <v>Như Quỳnh11A5</v>
      </c>
      <c r="AH267" s="53">
        <f t="shared" si="35"/>
        <v>1</v>
      </c>
    </row>
    <row r="268" spans="1:34" ht="15.75" x14ac:dyDescent="0.25">
      <c r="A268" s="33">
        <v>265</v>
      </c>
      <c r="B268" s="67" t="s">
        <v>845</v>
      </c>
      <c r="C268" s="68" t="s">
        <v>652</v>
      </c>
      <c r="D268" s="69" t="s">
        <v>488</v>
      </c>
      <c r="E268" s="67" t="s">
        <v>7</v>
      </c>
      <c r="F268" s="39" t="s">
        <v>21</v>
      </c>
      <c r="G268" s="70">
        <v>7.5</v>
      </c>
      <c r="H268" s="71" t="s">
        <v>8</v>
      </c>
      <c r="I268" s="71" t="s">
        <v>9</v>
      </c>
      <c r="J268" s="118" t="s">
        <v>32</v>
      </c>
      <c r="K268" s="129"/>
      <c r="L268" s="33" t="s">
        <v>36</v>
      </c>
      <c r="N268" s="52"/>
      <c r="AB268" s="53" t="str">
        <f t="shared" si="32"/>
        <v>Phạm Ngọc Quỳnh11A5</v>
      </c>
      <c r="AC268" s="53">
        <f t="shared" si="34"/>
        <v>1</v>
      </c>
      <c r="AD268" s="57" t="str">
        <f t="shared" si="29"/>
        <v>Quỳnh</v>
      </c>
      <c r="AE268" s="53" t="str">
        <f t="shared" si="30"/>
        <v>Phạm Ngọc</v>
      </c>
      <c r="AF268" s="57" t="str">
        <f t="shared" si="33"/>
        <v>Ngọc</v>
      </c>
      <c r="AG268" s="53" t="str">
        <f t="shared" si="31"/>
        <v>Ngọc Quỳnh11A5</v>
      </c>
      <c r="AH268" s="53">
        <f t="shared" si="35"/>
        <v>1</v>
      </c>
    </row>
    <row r="269" spans="1:34" ht="21" customHeight="1" x14ac:dyDescent="0.25">
      <c r="A269" s="33">
        <v>266</v>
      </c>
      <c r="B269" s="67" t="s">
        <v>845</v>
      </c>
      <c r="C269" s="68" t="s">
        <v>653</v>
      </c>
      <c r="D269" s="69" t="s">
        <v>54</v>
      </c>
      <c r="E269" s="67" t="s">
        <v>10</v>
      </c>
      <c r="F269" s="39" t="s">
        <v>21</v>
      </c>
      <c r="G269" s="70">
        <v>6</v>
      </c>
      <c r="H269" s="71" t="s">
        <v>31</v>
      </c>
      <c r="I269" s="71" t="s">
        <v>31</v>
      </c>
      <c r="J269" s="118"/>
      <c r="K269" s="128" t="s">
        <v>866</v>
      </c>
      <c r="L269" s="33" t="s">
        <v>36</v>
      </c>
      <c r="N269" s="52"/>
      <c r="AB269" s="53" t="str">
        <f t="shared" si="32"/>
        <v>Nguyễn Minh Sang11A5</v>
      </c>
      <c r="AC269" s="53">
        <f t="shared" si="34"/>
        <v>1</v>
      </c>
      <c r="AD269" s="57" t="str">
        <f t="shared" si="29"/>
        <v>Sang</v>
      </c>
      <c r="AE269" s="53" t="str">
        <f t="shared" si="30"/>
        <v>Nguyễn Minh</v>
      </c>
      <c r="AF269" s="57" t="str">
        <f t="shared" si="33"/>
        <v>Minh</v>
      </c>
      <c r="AG269" s="53" t="str">
        <f t="shared" si="31"/>
        <v>Minh Sang11A5</v>
      </c>
      <c r="AH269" s="53">
        <f t="shared" si="35"/>
        <v>1</v>
      </c>
    </row>
    <row r="270" spans="1:34" ht="21" customHeight="1" x14ac:dyDescent="0.25">
      <c r="A270" s="33">
        <v>267</v>
      </c>
      <c r="B270" s="67" t="s">
        <v>845</v>
      </c>
      <c r="C270" s="68" t="s">
        <v>654</v>
      </c>
      <c r="D270" s="69" t="s">
        <v>181</v>
      </c>
      <c r="E270" s="67" t="s">
        <v>10</v>
      </c>
      <c r="F270" s="39" t="s">
        <v>21</v>
      </c>
      <c r="G270" s="70">
        <v>7.2</v>
      </c>
      <c r="H270" s="71" t="s">
        <v>8</v>
      </c>
      <c r="I270" s="71" t="s">
        <v>9</v>
      </c>
      <c r="J270" s="118" t="s">
        <v>32</v>
      </c>
      <c r="K270" s="128"/>
      <c r="L270" s="33" t="s">
        <v>36</v>
      </c>
      <c r="N270" s="52"/>
      <c r="AB270" s="53" t="str">
        <f t="shared" si="32"/>
        <v>Ngô Ngọc Thành11A5</v>
      </c>
      <c r="AC270" s="53">
        <f t="shared" si="34"/>
        <v>1</v>
      </c>
      <c r="AD270" s="57" t="str">
        <f t="shared" si="29"/>
        <v>Thành</v>
      </c>
      <c r="AE270" s="53" t="str">
        <f t="shared" si="30"/>
        <v>Ngô Ngọc</v>
      </c>
      <c r="AF270" s="57" t="str">
        <f t="shared" si="33"/>
        <v>Ngọc</v>
      </c>
      <c r="AG270" s="53" t="str">
        <f t="shared" si="31"/>
        <v>Ngọc Thành11A5</v>
      </c>
      <c r="AH270" s="53">
        <f t="shared" si="35"/>
        <v>1</v>
      </c>
    </row>
    <row r="271" spans="1:34" ht="21" customHeight="1" x14ac:dyDescent="0.25">
      <c r="A271" s="33">
        <v>268</v>
      </c>
      <c r="B271" s="67" t="s">
        <v>845</v>
      </c>
      <c r="C271" s="68" t="s">
        <v>655</v>
      </c>
      <c r="D271" s="69" t="s">
        <v>136</v>
      </c>
      <c r="E271" s="67" t="s">
        <v>7</v>
      </c>
      <c r="F271" s="39" t="s">
        <v>21</v>
      </c>
      <c r="G271" s="70">
        <v>6.3</v>
      </c>
      <c r="H271" s="71" t="s">
        <v>31</v>
      </c>
      <c r="I271" s="71" t="s">
        <v>8</v>
      </c>
      <c r="J271" s="118"/>
      <c r="K271" s="128"/>
      <c r="L271" s="33" t="s">
        <v>36</v>
      </c>
      <c r="N271" s="52"/>
      <c r="AB271" s="53" t="str">
        <f t="shared" si="32"/>
        <v>Nguyễn Trình Ngọc Thảo11A5</v>
      </c>
      <c r="AC271" s="53">
        <f t="shared" si="34"/>
        <v>1</v>
      </c>
      <c r="AD271" s="57" t="str">
        <f t="shared" si="29"/>
        <v>Thảo</v>
      </c>
      <c r="AE271" s="53" t="str">
        <f t="shared" si="30"/>
        <v>Nguyễn Trình Ngọc</v>
      </c>
      <c r="AF271" s="57" t="str">
        <f t="shared" si="33"/>
        <v>Ngọc</v>
      </c>
      <c r="AG271" s="53" t="str">
        <f t="shared" si="31"/>
        <v>Ngọc Thảo11A5</v>
      </c>
      <c r="AH271" s="53">
        <f t="shared" si="35"/>
        <v>1</v>
      </c>
    </row>
    <row r="272" spans="1:34" ht="21" customHeight="1" x14ac:dyDescent="0.25">
      <c r="A272" s="33">
        <v>269</v>
      </c>
      <c r="B272" s="67" t="s">
        <v>845</v>
      </c>
      <c r="C272" s="68" t="s">
        <v>656</v>
      </c>
      <c r="D272" s="69" t="s">
        <v>177</v>
      </c>
      <c r="E272" s="67" t="s">
        <v>10</v>
      </c>
      <c r="F272" s="39" t="s">
        <v>21</v>
      </c>
      <c r="G272" s="70">
        <v>7.5</v>
      </c>
      <c r="H272" s="71" t="s">
        <v>8</v>
      </c>
      <c r="I272" s="71" t="s">
        <v>9</v>
      </c>
      <c r="J272" s="118" t="s">
        <v>32</v>
      </c>
      <c r="K272" s="128"/>
      <c r="L272" s="33" t="s">
        <v>36</v>
      </c>
      <c r="N272" s="52"/>
      <c r="AB272" s="53" t="str">
        <f t="shared" si="32"/>
        <v>Phan Toàn Thắng11A5</v>
      </c>
      <c r="AC272" s="53">
        <f t="shared" si="34"/>
        <v>1</v>
      </c>
      <c r="AD272" s="57" t="str">
        <f t="shared" si="29"/>
        <v>Thắng</v>
      </c>
      <c r="AE272" s="53" t="str">
        <f t="shared" si="30"/>
        <v>Phan Toàn</v>
      </c>
      <c r="AF272" s="57" t="str">
        <f t="shared" si="33"/>
        <v>Toàn</v>
      </c>
      <c r="AG272" s="53" t="str">
        <f t="shared" si="31"/>
        <v>Toàn Thắng11A5</v>
      </c>
      <c r="AH272" s="53">
        <f t="shared" si="35"/>
        <v>1</v>
      </c>
    </row>
    <row r="273" spans="1:34" ht="15.75" x14ac:dyDescent="0.25">
      <c r="A273" s="33">
        <v>270</v>
      </c>
      <c r="B273" s="67" t="s">
        <v>845</v>
      </c>
      <c r="C273" s="68" t="s">
        <v>657</v>
      </c>
      <c r="D273" s="69" t="s">
        <v>134</v>
      </c>
      <c r="E273" s="67" t="s">
        <v>7</v>
      </c>
      <c r="F273" s="39" t="s">
        <v>21</v>
      </c>
      <c r="G273" s="70">
        <v>6.5</v>
      </c>
      <c r="H273" s="71" t="s">
        <v>31</v>
      </c>
      <c r="I273" s="71" t="s">
        <v>9</v>
      </c>
      <c r="J273" s="119"/>
      <c r="K273" s="129"/>
      <c r="L273" s="33" t="s">
        <v>36</v>
      </c>
      <c r="N273" s="52"/>
      <c r="AB273" s="53" t="str">
        <f t="shared" si="32"/>
        <v>Lê Ngọc Minh Thư11A5</v>
      </c>
      <c r="AC273" s="53">
        <f t="shared" si="34"/>
        <v>1</v>
      </c>
      <c r="AD273" s="57" t="str">
        <f t="shared" si="29"/>
        <v>Thư</v>
      </c>
      <c r="AE273" s="53" t="str">
        <f t="shared" si="30"/>
        <v>Lê Ngọc Minh</v>
      </c>
      <c r="AF273" s="57" t="str">
        <f t="shared" si="33"/>
        <v>Minh</v>
      </c>
      <c r="AG273" s="53" t="str">
        <f t="shared" si="31"/>
        <v>Minh Thư11A5</v>
      </c>
      <c r="AH273" s="53">
        <f t="shared" si="35"/>
        <v>2</v>
      </c>
    </row>
    <row r="274" spans="1:34" ht="21" customHeight="1" x14ac:dyDescent="0.25">
      <c r="A274" s="33">
        <v>271</v>
      </c>
      <c r="B274" s="67" t="s">
        <v>845</v>
      </c>
      <c r="C274" s="68" t="s">
        <v>658</v>
      </c>
      <c r="D274" s="69" t="s">
        <v>659</v>
      </c>
      <c r="E274" s="67" t="s">
        <v>7</v>
      </c>
      <c r="F274" s="39" t="s">
        <v>21</v>
      </c>
      <c r="G274" s="70">
        <v>6.2</v>
      </c>
      <c r="H274" s="71" t="s">
        <v>31</v>
      </c>
      <c r="I274" s="71" t="s">
        <v>31</v>
      </c>
      <c r="J274" s="119"/>
      <c r="K274" s="128" t="s">
        <v>867</v>
      </c>
      <c r="L274" s="33" t="s">
        <v>36</v>
      </c>
      <c r="N274" s="52"/>
      <c r="AB274" s="53" t="str">
        <f t="shared" si="32"/>
        <v>Nguyễn Minh Thư11A5</v>
      </c>
      <c r="AC274" s="53">
        <f t="shared" si="34"/>
        <v>1</v>
      </c>
      <c r="AD274" s="57" t="str">
        <f t="shared" si="29"/>
        <v>Thư</v>
      </c>
      <c r="AE274" s="53" t="str">
        <f t="shared" si="30"/>
        <v>Nguyễn Minh</v>
      </c>
      <c r="AF274" s="57" t="str">
        <f t="shared" si="33"/>
        <v>Minh</v>
      </c>
      <c r="AG274" s="53" t="str">
        <f t="shared" si="31"/>
        <v>Minh Thư11A5</v>
      </c>
      <c r="AH274" s="53">
        <f t="shared" si="35"/>
        <v>2</v>
      </c>
    </row>
    <row r="275" spans="1:34" ht="21" customHeight="1" x14ac:dyDescent="0.25">
      <c r="A275" s="33">
        <v>272</v>
      </c>
      <c r="B275" s="67" t="s">
        <v>845</v>
      </c>
      <c r="C275" s="68" t="s">
        <v>660</v>
      </c>
      <c r="D275" s="69" t="s">
        <v>661</v>
      </c>
      <c r="E275" s="67" t="s">
        <v>7</v>
      </c>
      <c r="F275" s="39" t="s">
        <v>21</v>
      </c>
      <c r="G275" s="70">
        <v>7.4</v>
      </c>
      <c r="H275" s="71" t="s">
        <v>8</v>
      </c>
      <c r="I275" s="71" t="s">
        <v>9</v>
      </c>
      <c r="J275" s="118" t="s">
        <v>32</v>
      </c>
      <c r="K275" s="129"/>
      <c r="L275" s="33" t="s">
        <v>36</v>
      </c>
      <c r="N275" s="52"/>
      <c r="AB275" s="53" t="str">
        <f t="shared" si="32"/>
        <v>Nhan Hoàng Anh Thư11A5</v>
      </c>
      <c r="AC275" s="53">
        <f t="shared" si="34"/>
        <v>1</v>
      </c>
      <c r="AD275" s="57" t="str">
        <f t="shared" si="29"/>
        <v>Thư</v>
      </c>
      <c r="AE275" s="53" t="str">
        <f t="shared" si="30"/>
        <v>Nhan Hoàng Anh</v>
      </c>
      <c r="AF275" s="57" t="str">
        <f t="shared" si="33"/>
        <v>Anh</v>
      </c>
      <c r="AG275" s="53" t="str">
        <f t="shared" si="31"/>
        <v>Anh Thư11A5</v>
      </c>
      <c r="AH275" s="53">
        <f t="shared" si="35"/>
        <v>1</v>
      </c>
    </row>
    <row r="276" spans="1:34" ht="21" customHeight="1" x14ac:dyDescent="0.25">
      <c r="A276" s="33">
        <v>273</v>
      </c>
      <c r="B276" s="67" t="s">
        <v>845</v>
      </c>
      <c r="C276" s="68" t="s">
        <v>662</v>
      </c>
      <c r="D276" s="69" t="s">
        <v>510</v>
      </c>
      <c r="E276" s="67" t="s">
        <v>7</v>
      </c>
      <c r="F276" s="39" t="s">
        <v>21</v>
      </c>
      <c r="G276" s="70">
        <v>7.7</v>
      </c>
      <c r="H276" s="71" t="s">
        <v>8</v>
      </c>
      <c r="I276" s="71" t="s">
        <v>9</v>
      </c>
      <c r="J276" s="118" t="s">
        <v>32</v>
      </c>
      <c r="K276" s="129"/>
      <c r="L276" s="33" t="s">
        <v>36</v>
      </c>
      <c r="N276" s="52"/>
      <c r="AB276" s="53" t="str">
        <f t="shared" si="32"/>
        <v>Lê Hồng Hoài Thương11A5</v>
      </c>
      <c r="AC276" s="53">
        <f t="shared" si="34"/>
        <v>1</v>
      </c>
      <c r="AD276" s="57" t="str">
        <f t="shared" si="29"/>
        <v>Thương</v>
      </c>
      <c r="AE276" s="53" t="str">
        <f t="shared" si="30"/>
        <v>Lê Hồng Hoài</v>
      </c>
      <c r="AF276" s="57" t="str">
        <f t="shared" si="33"/>
        <v>Hoài</v>
      </c>
      <c r="AG276" s="53" t="str">
        <f t="shared" si="31"/>
        <v>Hoài Thương11A5</v>
      </c>
      <c r="AH276" s="53">
        <f t="shared" si="35"/>
        <v>1</v>
      </c>
    </row>
    <row r="277" spans="1:34" ht="21" customHeight="1" x14ac:dyDescent="0.25">
      <c r="A277" s="33">
        <v>274</v>
      </c>
      <c r="B277" s="67" t="s">
        <v>845</v>
      </c>
      <c r="C277" s="68" t="s">
        <v>663</v>
      </c>
      <c r="D277" s="69" t="s">
        <v>167</v>
      </c>
      <c r="E277" s="67" t="s">
        <v>7</v>
      </c>
      <c r="F277" s="39" t="s">
        <v>21</v>
      </c>
      <c r="G277" s="70">
        <v>6.6</v>
      </c>
      <c r="H277" s="71" t="s">
        <v>31</v>
      </c>
      <c r="I277" s="71" t="s">
        <v>9</v>
      </c>
      <c r="J277" s="119"/>
      <c r="K277" s="129"/>
      <c r="L277" s="33" t="s">
        <v>36</v>
      </c>
      <c r="N277" s="52"/>
      <c r="AB277" s="53" t="str">
        <f t="shared" si="32"/>
        <v>Nguyễn Kim Thủy Tiên11A5</v>
      </c>
      <c r="AC277" s="53">
        <f t="shared" si="34"/>
        <v>1</v>
      </c>
      <c r="AD277" s="57" t="str">
        <f t="shared" si="29"/>
        <v>Tiên</v>
      </c>
      <c r="AE277" s="53" t="str">
        <f t="shared" si="30"/>
        <v>Nguyễn Kim Thủy</v>
      </c>
      <c r="AF277" s="57" t="str">
        <f t="shared" si="33"/>
        <v>Thủy</v>
      </c>
      <c r="AG277" s="53" t="str">
        <f t="shared" si="31"/>
        <v>Thủy Tiên11A5</v>
      </c>
      <c r="AH277" s="53">
        <f t="shared" si="35"/>
        <v>1</v>
      </c>
    </row>
    <row r="278" spans="1:34" ht="21" customHeight="1" x14ac:dyDescent="0.25">
      <c r="A278" s="33">
        <v>275</v>
      </c>
      <c r="B278" s="67" t="s">
        <v>845</v>
      </c>
      <c r="C278" s="68" t="s">
        <v>664</v>
      </c>
      <c r="D278" s="69" t="s">
        <v>365</v>
      </c>
      <c r="E278" s="67" t="s">
        <v>7</v>
      </c>
      <c r="F278" s="39" t="s">
        <v>21</v>
      </c>
      <c r="G278" s="70">
        <v>6.2</v>
      </c>
      <c r="H278" s="71" t="s">
        <v>31</v>
      </c>
      <c r="I278" s="71" t="s">
        <v>8</v>
      </c>
      <c r="J278" s="118"/>
      <c r="K278" s="128"/>
      <c r="L278" s="33" t="s">
        <v>36</v>
      </c>
      <c r="N278" s="52"/>
      <c r="AB278" s="53" t="str">
        <f t="shared" si="32"/>
        <v>Bùi Việt Thanh Trinh11A5</v>
      </c>
      <c r="AC278" s="53">
        <f t="shared" si="34"/>
        <v>1</v>
      </c>
      <c r="AD278" s="57" t="str">
        <f t="shared" si="29"/>
        <v>Trinh</v>
      </c>
      <c r="AE278" s="53" t="str">
        <f t="shared" si="30"/>
        <v>Bùi Việt Thanh</v>
      </c>
      <c r="AF278" s="57" t="str">
        <f t="shared" si="33"/>
        <v>Thanh</v>
      </c>
      <c r="AG278" s="53" t="str">
        <f t="shared" si="31"/>
        <v>Thanh Trinh11A5</v>
      </c>
      <c r="AH278" s="53">
        <f t="shared" si="35"/>
        <v>1</v>
      </c>
    </row>
    <row r="279" spans="1:34" ht="21" customHeight="1" x14ac:dyDescent="0.25">
      <c r="A279" s="33">
        <v>276</v>
      </c>
      <c r="B279" s="67" t="s">
        <v>845</v>
      </c>
      <c r="C279" s="68" t="s">
        <v>665</v>
      </c>
      <c r="D279" s="69" t="s">
        <v>423</v>
      </c>
      <c r="E279" s="67" t="s">
        <v>7</v>
      </c>
      <c r="F279" s="39" t="s">
        <v>21</v>
      </c>
      <c r="G279" s="70">
        <v>7.9</v>
      </c>
      <c r="H279" s="71" t="s">
        <v>8</v>
      </c>
      <c r="I279" s="71" t="s">
        <v>8</v>
      </c>
      <c r="J279" s="119" t="s">
        <v>32</v>
      </c>
      <c r="K279" s="128"/>
      <c r="L279" s="33" t="s">
        <v>36</v>
      </c>
      <c r="N279" s="52"/>
      <c r="AB279" s="53" t="str">
        <f t="shared" si="32"/>
        <v>Lý Thị Diễm Trinh11A5</v>
      </c>
      <c r="AC279" s="53">
        <f t="shared" si="34"/>
        <v>1</v>
      </c>
      <c r="AD279" s="57" t="str">
        <f t="shared" si="29"/>
        <v>Trinh</v>
      </c>
      <c r="AE279" s="53" t="str">
        <f t="shared" si="30"/>
        <v>Lý Thị Diễm</v>
      </c>
      <c r="AF279" s="57" t="str">
        <f t="shared" si="33"/>
        <v>Diễm</v>
      </c>
      <c r="AG279" s="53" t="str">
        <f t="shared" si="31"/>
        <v>Diễm Trinh11A5</v>
      </c>
      <c r="AH279" s="53">
        <f t="shared" si="35"/>
        <v>1</v>
      </c>
    </row>
    <row r="280" spans="1:34" ht="21" customHeight="1" x14ac:dyDescent="0.25">
      <c r="A280" s="33">
        <v>277</v>
      </c>
      <c r="B280" s="67" t="s">
        <v>845</v>
      </c>
      <c r="C280" s="68" t="s">
        <v>666</v>
      </c>
      <c r="D280" s="69" t="s">
        <v>134</v>
      </c>
      <c r="E280" s="67" t="s">
        <v>10</v>
      </c>
      <c r="F280" s="39" t="s">
        <v>21</v>
      </c>
      <c r="G280" s="70">
        <v>7.2</v>
      </c>
      <c r="H280" s="71" t="s">
        <v>8</v>
      </c>
      <c r="I280" s="71" t="s">
        <v>9</v>
      </c>
      <c r="J280" s="119" t="s">
        <v>32</v>
      </c>
      <c r="K280" s="128"/>
      <c r="L280" s="33" t="s">
        <v>36</v>
      </c>
      <c r="N280" s="52"/>
      <c r="AB280" s="53" t="str">
        <f t="shared" si="32"/>
        <v>Tất Thanh Tú11A5</v>
      </c>
      <c r="AC280" s="53">
        <f t="shared" si="34"/>
        <v>1</v>
      </c>
      <c r="AD280" s="57" t="str">
        <f t="shared" si="29"/>
        <v>Tú</v>
      </c>
      <c r="AE280" s="53" t="str">
        <f t="shared" si="30"/>
        <v>Tất Thanh</v>
      </c>
      <c r="AF280" s="57" t="str">
        <f t="shared" si="33"/>
        <v>Thanh</v>
      </c>
      <c r="AG280" s="53" t="str">
        <f t="shared" si="31"/>
        <v>Thanh Tú11A5</v>
      </c>
      <c r="AH280" s="53">
        <f t="shared" si="35"/>
        <v>1</v>
      </c>
    </row>
    <row r="281" spans="1:34" ht="21" customHeight="1" x14ac:dyDescent="0.25">
      <c r="A281" s="33">
        <v>278</v>
      </c>
      <c r="B281" s="67" t="s">
        <v>845</v>
      </c>
      <c r="C281" s="68" t="s">
        <v>667</v>
      </c>
      <c r="D281" s="69" t="s">
        <v>362</v>
      </c>
      <c r="E281" s="67" t="s">
        <v>10</v>
      </c>
      <c r="F281" s="39" t="s">
        <v>21</v>
      </c>
      <c r="G281" s="70">
        <v>6.7</v>
      </c>
      <c r="H281" s="71" t="s">
        <v>8</v>
      </c>
      <c r="I281" s="71" t="s">
        <v>9</v>
      </c>
      <c r="J281" s="118" t="s">
        <v>32</v>
      </c>
      <c r="K281" s="129"/>
      <c r="L281" s="33" t="s">
        <v>36</v>
      </c>
      <c r="N281" s="52"/>
      <c r="AB281" s="53" t="str">
        <f t="shared" si="32"/>
        <v>Phan Thanh Tuấn11A5</v>
      </c>
      <c r="AC281" s="53">
        <f t="shared" si="34"/>
        <v>1</v>
      </c>
      <c r="AD281" s="57" t="str">
        <f t="shared" si="29"/>
        <v>Tuấn</v>
      </c>
      <c r="AE281" s="53" t="str">
        <f t="shared" si="30"/>
        <v>Phan Thanh</v>
      </c>
      <c r="AF281" s="57" t="str">
        <f t="shared" si="33"/>
        <v>Thanh</v>
      </c>
      <c r="AG281" s="53" t="str">
        <f t="shared" si="31"/>
        <v>Thanh Tuấn11A5</v>
      </c>
      <c r="AH281" s="53">
        <f t="shared" si="35"/>
        <v>1</v>
      </c>
    </row>
    <row r="282" spans="1:34" ht="21" customHeight="1" x14ac:dyDescent="0.25">
      <c r="A282" s="33">
        <v>279</v>
      </c>
      <c r="B282" s="67" t="s">
        <v>845</v>
      </c>
      <c r="C282" s="68" t="s">
        <v>668</v>
      </c>
      <c r="D282" s="69" t="s">
        <v>50</v>
      </c>
      <c r="E282" s="67" t="s">
        <v>7</v>
      </c>
      <c r="F282" s="39" t="s">
        <v>21</v>
      </c>
      <c r="G282" s="70">
        <v>7</v>
      </c>
      <c r="H282" s="71" t="s">
        <v>8</v>
      </c>
      <c r="I282" s="71" t="s">
        <v>8</v>
      </c>
      <c r="J282" s="118" t="s">
        <v>32</v>
      </c>
      <c r="K282" s="130"/>
      <c r="L282" s="33" t="s">
        <v>36</v>
      </c>
      <c r="N282" s="52"/>
      <c r="AB282" s="53" t="str">
        <f t="shared" si="32"/>
        <v>Nguyễn Ngọc Thanh Tuyền11A5</v>
      </c>
      <c r="AC282" s="53">
        <f t="shared" si="34"/>
        <v>1</v>
      </c>
      <c r="AD282" s="57" t="str">
        <f t="shared" si="29"/>
        <v>Tuyền</v>
      </c>
      <c r="AE282" s="53" t="str">
        <f t="shared" si="30"/>
        <v>Nguyễn Ngọc Thanh</v>
      </c>
      <c r="AF282" s="57" t="str">
        <f t="shared" si="33"/>
        <v>Thanh</v>
      </c>
      <c r="AG282" s="53" t="str">
        <f t="shared" si="31"/>
        <v>Thanh Tuyền11A5</v>
      </c>
      <c r="AH282" s="53">
        <f t="shared" si="35"/>
        <v>1</v>
      </c>
    </row>
    <row r="283" spans="1:34" ht="21" customHeight="1" x14ac:dyDescent="0.25">
      <c r="A283" s="33">
        <v>280</v>
      </c>
      <c r="B283" s="67" t="s">
        <v>845</v>
      </c>
      <c r="C283" s="68" t="s">
        <v>669</v>
      </c>
      <c r="D283" s="69" t="s">
        <v>670</v>
      </c>
      <c r="E283" s="67" t="s">
        <v>7</v>
      </c>
      <c r="F283" s="39" t="s">
        <v>21</v>
      </c>
      <c r="G283" s="70">
        <v>7.7</v>
      </c>
      <c r="H283" s="71" t="s">
        <v>8</v>
      </c>
      <c r="I283" s="71" t="s">
        <v>9</v>
      </c>
      <c r="J283" s="119" t="s">
        <v>32</v>
      </c>
      <c r="K283" s="129"/>
      <c r="L283" s="33" t="s">
        <v>36</v>
      </c>
      <c r="N283" s="52"/>
      <c r="AB283" s="53" t="str">
        <f t="shared" si="32"/>
        <v>Nguyễn Thị Ái Vân11A5</v>
      </c>
      <c r="AC283" s="53">
        <f t="shared" si="34"/>
        <v>1</v>
      </c>
      <c r="AD283" s="57" t="str">
        <f t="shared" si="29"/>
        <v>Vân</v>
      </c>
      <c r="AE283" s="53" t="str">
        <f t="shared" si="30"/>
        <v>Nguyễn Thị Ái</v>
      </c>
      <c r="AF283" s="57" t="str">
        <f t="shared" si="33"/>
        <v>Ái</v>
      </c>
      <c r="AG283" s="53" t="str">
        <f t="shared" si="31"/>
        <v>Ái Vân11A5</v>
      </c>
      <c r="AH283" s="53">
        <f t="shared" si="35"/>
        <v>1</v>
      </c>
    </row>
    <row r="284" spans="1:34" ht="21" customHeight="1" x14ac:dyDescent="0.25">
      <c r="A284" s="33">
        <v>281</v>
      </c>
      <c r="B284" s="67" t="s">
        <v>845</v>
      </c>
      <c r="C284" s="68" t="s">
        <v>671</v>
      </c>
      <c r="D284" s="69" t="s">
        <v>98</v>
      </c>
      <c r="E284" s="67" t="s">
        <v>10</v>
      </c>
      <c r="F284" s="39" t="s">
        <v>21</v>
      </c>
      <c r="G284" s="70">
        <v>7.2</v>
      </c>
      <c r="H284" s="71" t="s">
        <v>8</v>
      </c>
      <c r="I284" s="71" t="s">
        <v>9</v>
      </c>
      <c r="J284" s="118" t="s">
        <v>32</v>
      </c>
      <c r="K284" s="128"/>
      <c r="L284" s="33" t="s">
        <v>36</v>
      </c>
      <c r="N284" s="52"/>
      <c r="AB284" s="53" t="str">
        <f t="shared" si="32"/>
        <v>Huỳnh Tuấn Vủ11A5</v>
      </c>
      <c r="AC284" s="53">
        <f t="shared" si="34"/>
        <v>1</v>
      </c>
      <c r="AD284" s="57" t="str">
        <f t="shared" si="29"/>
        <v>Vủ</v>
      </c>
      <c r="AE284" s="53" t="str">
        <f t="shared" si="30"/>
        <v>Huỳnh Tuấn</v>
      </c>
      <c r="AF284" s="57" t="str">
        <f t="shared" si="33"/>
        <v>Tuấn</v>
      </c>
      <c r="AG284" s="53" t="str">
        <f t="shared" si="31"/>
        <v>Tuấn Vủ11A5</v>
      </c>
      <c r="AH284" s="53">
        <f t="shared" si="35"/>
        <v>1</v>
      </c>
    </row>
    <row r="285" spans="1:34" ht="21" customHeight="1" x14ac:dyDescent="0.25">
      <c r="A285" s="33">
        <v>282</v>
      </c>
      <c r="B285" s="67" t="s">
        <v>845</v>
      </c>
      <c r="C285" s="68" t="s">
        <v>672</v>
      </c>
      <c r="D285" s="69" t="s">
        <v>518</v>
      </c>
      <c r="E285" s="67" t="s">
        <v>7</v>
      </c>
      <c r="F285" s="39" t="s">
        <v>21</v>
      </c>
      <c r="G285" s="70">
        <v>7.8</v>
      </c>
      <c r="H285" s="71" t="s">
        <v>8</v>
      </c>
      <c r="I285" s="71" t="s">
        <v>9</v>
      </c>
      <c r="J285" s="119" t="s">
        <v>32</v>
      </c>
      <c r="K285" s="129"/>
      <c r="L285" s="33" t="s">
        <v>36</v>
      </c>
      <c r="N285" s="52"/>
      <c r="AB285" s="53" t="str">
        <f t="shared" si="32"/>
        <v>Lê Thị Phương Vy11A5</v>
      </c>
      <c r="AC285" s="53">
        <f t="shared" si="34"/>
        <v>1</v>
      </c>
      <c r="AD285" s="57" t="str">
        <f t="shared" si="29"/>
        <v>Vy</v>
      </c>
      <c r="AE285" s="53" t="str">
        <f t="shared" si="30"/>
        <v>Lê Thị Phương</v>
      </c>
      <c r="AF285" s="57" t="str">
        <f t="shared" si="33"/>
        <v>Phương</v>
      </c>
      <c r="AG285" s="53" t="str">
        <f t="shared" si="31"/>
        <v>Phương Vy11A5</v>
      </c>
      <c r="AH285" s="53">
        <f t="shared" si="35"/>
        <v>1</v>
      </c>
    </row>
    <row r="286" spans="1:34" ht="21" customHeight="1" x14ac:dyDescent="0.25">
      <c r="A286" s="33">
        <v>283</v>
      </c>
      <c r="B286" s="67" t="s">
        <v>845</v>
      </c>
      <c r="C286" s="68" t="s">
        <v>673</v>
      </c>
      <c r="D286" s="69" t="s">
        <v>345</v>
      </c>
      <c r="E286" s="67" t="s">
        <v>7</v>
      </c>
      <c r="F286" s="39" t="s">
        <v>21</v>
      </c>
      <c r="G286" s="70">
        <v>7.6</v>
      </c>
      <c r="H286" s="71" t="s">
        <v>8</v>
      </c>
      <c r="I286" s="71" t="s">
        <v>9</v>
      </c>
      <c r="J286" s="119" t="s">
        <v>32</v>
      </c>
      <c r="K286" s="129"/>
      <c r="L286" s="33" t="s">
        <v>36</v>
      </c>
      <c r="N286" s="52"/>
      <c r="AB286" s="53" t="str">
        <f t="shared" si="32"/>
        <v>Nguyễn Ngọc Thanh Vy11A5</v>
      </c>
      <c r="AC286" s="53">
        <f t="shared" si="34"/>
        <v>1</v>
      </c>
      <c r="AD286" s="57" t="str">
        <f t="shared" si="29"/>
        <v>Vy</v>
      </c>
      <c r="AE286" s="53" t="str">
        <f t="shared" si="30"/>
        <v>Nguyễn Ngọc Thanh</v>
      </c>
      <c r="AF286" s="57" t="str">
        <f t="shared" si="33"/>
        <v>Thanh</v>
      </c>
      <c r="AG286" s="53" t="str">
        <f t="shared" si="31"/>
        <v>Thanh Vy11A5</v>
      </c>
      <c r="AH286" s="53">
        <f t="shared" si="35"/>
        <v>1</v>
      </c>
    </row>
    <row r="287" spans="1:34" ht="21" customHeight="1" x14ac:dyDescent="0.25">
      <c r="A287" s="33">
        <v>284</v>
      </c>
      <c r="B287" s="67" t="s">
        <v>846</v>
      </c>
      <c r="C287" s="68" t="s">
        <v>674</v>
      </c>
      <c r="D287" s="69" t="s">
        <v>140</v>
      </c>
      <c r="E287" s="67" t="s">
        <v>10</v>
      </c>
      <c r="F287" s="39" t="s">
        <v>22</v>
      </c>
      <c r="G287" s="70">
        <v>6.3</v>
      </c>
      <c r="H287" s="71" t="s">
        <v>31</v>
      </c>
      <c r="I287" s="71" t="s">
        <v>8</v>
      </c>
      <c r="J287" s="118"/>
      <c r="K287" s="128" t="s">
        <v>869</v>
      </c>
      <c r="L287" s="33" t="s">
        <v>36</v>
      </c>
      <c r="N287" s="52"/>
      <c r="AB287" s="53" t="str">
        <f t="shared" si="32"/>
        <v>Nguyễn Đặng Trường An11A6</v>
      </c>
      <c r="AC287" s="53">
        <f t="shared" si="34"/>
        <v>1</v>
      </c>
      <c r="AD287" s="57" t="str">
        <f t="shared" si="29"/>
        <v>An</v>
      </c>
      <c r="AE287" s="53" t="str">
        <f t="shared" si="30"/>
        <v>Nguyễn Đặng Trường</v>
      </c>
      <c r="AF287" s="57" t="str">
        <f t="shared" si="33"/>
        <v>Trường</v>
      </c>
      <c r="AG287" s="53" t="str">
        <f t="shared" si="31"/>
        <v>Trường An11A6</v>
      </c>
      <c r="AH287" s="53">
        <f t="shared" si="35"/>
        <v>1</v>
      </c>
    </row>
    <row r="288" spans="1:34" ht="21" customHeight="1" x14ac:dyDescent="0.25">
      <c r="A288" s="33">
        <v>285</v>
      </c>
      <c r="B288" s="67" t="s">
        <v>846</v>
      </c>
      <c r="C288" s="68" t="s">
        <v>675</v>
      </c>
      <c r="D288" s="69" t="s">
        <v>225</v>
      </c>
      <c r="E288" s="67" t="s">
        <v>7</v>
      </c>
      <c r="F288" s="39" t="s">
        <v>22</v>
      </c>
      <c r="G288" s="70">
        <v>6.2</v>
      </c>
      <c r="H288" s="71" t="s">
        <v>31</v>
      </c>
      <c r="I288" s="71" t="s">
        <v>31</v>
      </c>
      <c r="J288" s="118"/>
      <c r="K288" s="128"/>
      <c r="L288" s="33" t="s">
        <v>36</v>
      </c>
      <c r="N288" s="52"/>
      <c r="AB288" s="53" t="str">
        <f t="shared" si="32"/>
        <v>Phạm Quỳnh Anh11A6</v>
      </c>
      <c r="AC288" s="53">
        <f t="shared" si="34"/>
        <v>1</v>
      </c>
      <c r="AD288" s="57" t="str">
        <f t="shared" si="29"/>
        <v>Anh</v>
      </c>
      <c r="AE288" s="53" t="str">
        <f t="shared" si="30"/>
        <v>Phạm Quỳnh</v>
      </c>
      <c r="AF288" s="57" t="str">
        <f t="shared" si="33"/>
        <v>Quỳnh</v>
      </c>
      <c r="AG288" s="53" t="str">
        <f t="shared" si="31"/>
        <v>Quỳnh Anh11A6</v>
      </c>
      <c r="AH288" s="53">
        <f t="shared" si="35"/>
        <v>1</v>
      </c>
    </row>
    <row r="289" spans="1:34" ht="21" customHeight="1" x14ac:dyDescent="0.25">
      <c r="A289" s="33">
        <v>286</v>
      </c>
      <c r="B289" s="67" t="s">
        <v>846</v>
      </c>
      <c r="C289" s="68" t="s">
        <v>676</v>
      </c>
      <c r="D289" s="69" t="s">
        <v>540</v>
      </c>
      <c r="E289" s="67" t="s">
        <v>10</v>
      </c>
      <c r="F289" s="39" t="s">
        <v>22</v>
      </c>
      <c r="G289" s="70">
        <v>7.4</v>
      </c>
      <c r="H289" s="71" t="s">
        <v>8</v>
      </c>
      <c r="I289" s="71" t="s">
        <v>8</v>
      </c>
      <c r="J289" s="119" t="s">
        <v>32</v>
      </c>
      <c r="K289" s="129"/>
      <c r="L289" s="33" t="s">
        <v>36</v>
      </c>
      <c r="N289" s="52"/>
      <c r="AB289" s="53" t="str">
        <f t="shared" si="32"/>
        <v>Trần Lê Gia Bảo11A6</v>
      </c>
      <c r="AC289" s="53">
        <f t="shared" si="34"/>
        <v>1</v>
      </c>
      <c r="AD289" s="57" t="str">
        <f t="shared" si="29"/>
        <v>Bảo</v>
      </c>
      <c r="AE289" s="53" t="str">
        <f t="shared" si="30"/>
        <v>Trần Lê Gia</v>
      </c>
      <c r="AF289" s="57" t="str">
        <f t="shared" si="33"/>
        <v>Gia</v>
      </c>
      <c r="AG289" s="53" t="str">
        <f t="shared" si="31"/>
        <v>Gia Bảo11A6</v>
      </c>
      <c r="AH289" s="53">
        <f t="shared" si="35"/>
        <v>1</v>
      </c>
    </row>
    <row r="290" spans="1:34" ht="21" customHeight="1" x14ac:dyDescent="0.25">
      <c r="A290" s="33">
        <v>287</v>
      </c>
      <c r="B290" s="67" t="s">
        <v>846</v>
      </c>
      <c r="C290" s="68" t="s">
        <v>677</v>
      </c>
      <c r="D290" s="69" t="s">
        <v>678</v>
      </c>
      <c r="E290" s="67" t="s">
        <v>10</v>
      </c>
      <c r="F290" s="39" t="s">
        <v>22</v>
      </c>
      <c r="G290" s="70">
        <v>6.4</v>
      </c>
      <c r="H290" s="71" t="s">
        <v>31</v>
      </c>
      <c r="I290" s="71" t="s">
        <v>9</v>
      </c>
      <c r="J290" s="118"/>
      <c r="K290" s="130"/>
      <c r="L290" s="33" t="s">
        <v>36</v>
      </c>
      <c r="N290" s="52"/>
      <c r="AB290" s="53" t="str">
        <f t="shared" si="32"/>
        <v>Nguyễn Anh Dũng11A6</v>
      </c>
      <c r="AC290" s="53">
        <f t="shared" si="34"/>
        <v>1</v>
      </c>
      <c r="AD290" s="57" t="str">
        <f t="shared" si="29"/>
        <v>Dũng</v>
      </c>
      <c r="AE290" s="53" t="str">
        <f t="shared" si="30"/>
        <v>Nguyễn Anh</v>
      </c>
      <c r="AF290" s="57" t="str">
        <f t="shared" si="33"/>
        <v>Anh</v>
      </c>
      <c r="AG290" s="53" t="str">
        <f t="shared" si="31"/>
        <v>Anh Dũng11A6</v>
      </c>
      <c r="AH290" s="53">
        <f t="shared" si="35"/>
        <v>1</v>
      </c>
    </row>
    <row r="291" spans="1:34" ht="21" customHeight="1" x14ac:dyDescent="0.25">
      <c r="A291" s="33">
        <v>288</v>
      </c>
      <c r="B291" s="67" t="s">
        <v>846</v>
      </c>
      <c r="C291" s="68" t="s">
        <v>680</v>
      </c>
      <c r="D291" s="69" t="s">
        <v>231</v>
      </c>
      <c r="E291" s="67" t="s">
        <v>7</v>
      </c>
      <c r="F291" s="39" t="s">
        <v>22</v>
      </c>
      <c r="G291" s="70">
        <v>7.2</v>
      </c>
      <c r="H291" s="71" t="s">
        <v>8</v>
      </c>
      <c r="I291" s="71" t="s">
        <v>9</v>
      </c>
      <c r="J291" s="118" t="s">
        <v>32</v>
      </c>
      <c r="K291" s="129"/>
      <c r="L291" s="33" t="s">
        <v>36</v>
      </c>
      <c r="N291" s="52"/>
      <c r="AB291" s="53" t="str">
        <f t="shared" si="32"/>
        <v>Ngô Thị Thanh Giang11A6</v>
      </c>
      <c r="AC291" s="53">
        <f t="shared" si="34"/>
        <v>1</v>
      </c>
      <c r="AD291" s="57" t="str">
        <f t="shared" si="29"/>
        <v>Giang</v>
      </c>
      <c r="AE291" s="53" t="str">
        <f t="shared" si="30"/>
        <v>Ngô Thị Thanh</v>
      </c>
      <c r="AF291" s="57" t="str">
        <f t="shared" si="33"/>
        <v>Thanh</v>
      </c>
      <c r="AG291" s="53" t="str">
        <f t="shared" si="31"/>
        <v>Thanh Giang11A6</v>
      </c>
      <c r="AH291" s="53">
        <f t="shared" si="35"/>
        <v>1</v>
      </c>
    </row>
    <row r="292" spans="1:34" ht="21" customHeight="1" x14ac:dyDescent="0.25">
      <c r="A292" s="33">
        <v>289</v>
      </c>
      <c r="B292" s="67" t="s">
        <v>846</v>
      </c>
      <c r="C292" s="68" t="s">
        <v>681</v>
      </c>
      <c r="D292" s="69" t="s">
        <v>236</v>
      </c>
      <c r="E292" s="67" t="s">
        <v>7</v>
      </c>
      <c r="F292" s="39" t="s">
        <v>22</v>
      </c>
      <c r="G292" s="70">
        <v>5.9</v>
      </c>
      <c r="H292" s="71" t="s">
        <v>31</v>
      </c>
      <c r="I292" s="71" t="s">
        <v>9</v>
      </c>
      <c r="J292" s="119"/>
      <c r="K292" s="129"/>
      <c r="L292" s="33" t="s">
        <v>36</v>
      </c>
      <c r="N292" s="52"/>
      <c r="AB292" s="53" t="str">
        <f t="shared" si="32"/>
        <v>Lại Thị Thu Hà11A6</v>
      </c>
      <c r="AC292" s="53">
        <f t="shared" si="34"/>
        <v>1</v>
      </c>
      <c r="AD292" s="57" t="str">
        <f t="shared" si="29"/>
        <v>Hà</v>
      </c>
      <c r="AE292" s="53" t="str">
        <f t="shared" si="30"/>
        <v>Lại Thị Thu</v>
      </c>
      <c r="AF292" s="57" t="str">
        <f t="shared" si="33"/>
        <v>Thu</v>
      </c>
      <c r="AG292" s="53" t="str">
        <f t="shared" si="31"/>
        <v>Thu Hà11A6</v>
      </c>
      <c r="AH292" s="53">
        <f t="shared" si="35"/>
        <v>1</v>
      </c>
    </row>
    <row r="293" spans="1:34" ht="21" customHeight="1" x14ac:dyDescent="0.25">
      <c r="A293" s="33">
        <v>290</v>
      </c>
      <c r="B293" s="67" t="s">
        <v>846</v>
      </c>
      <c r="C293" s="68" t="s">
        <v>682</v>
      </c>
      <c r="D293" s="69" t="s">
        <v>683</v>
      </c>
      <c r="E293" s="67" t="s">
        <v>7</v>
      </c>
      <c r="F293" s="39" t="s">
        <v>22</v>
      </c>
      <c r="G293" s="70">
        <v>6.5</v>
      </c>
      <c r="H293" s="71" t="s">
        <v>8</v>
      </c>
      <c r="I293" s="71" t="s">
        <v>8</v>
      </c>
      <c r="J293" s="119" t="s">
        <v>32</v>
      </c>
      <c r="K293" s="129"/>
      <c r="L293" s="33" t="s">
        <v>36</v>
      </c>
      <c r="N293" s="52"/>
      <c r="AB293" s="53" t="str">
        <f t="shared" si="32"/>
        <v>Nguyễn Phạm Thúy Hân11A6</v>
      </c>
      <c r="AC293" s="53">
        <f t="shared" si="34"/>
        <v>1</v>
      </c>
      <c r="AD293" s="57" t="str">
        <f t="shared" si="29"/>
        <v>Hân</v>
      </c>
      <c r="AE293" s="53" t="str">
        <f t="shared" si="30"/>
        <v>Nguyễn Phạm Thúy</v>
      </c>
      <c r="AF293" s="57" t="str">
        <f t="shared" si="33"/>
        <v>Thúy</v>
      </c>
      <c r="AG293" s="53" t="str">
        <f t="shared" si="31"/>
        <v>Thúy Hân11A6</v>
      </c>
      <c r="AH293" s="53">
        <f t="shared" si="35"/>
        <v>1</v>
      </c>
    </row>
    <row r="294" spans="1:34" ht="21" customHeight="1" x14ac:dyDescent="0.25">
      <c r="A294" s="33">
        <v>291</v>
      </c>
      <c r="B294" s="67" t="s">
        <v>846</v>
      </c>
      <c r="C294" s="68" t="s">
        <v>684</v>
      </c>
      <c r="D294" s="69" t="s">
        <v>685</v>
      </c>
      <c r="E294" s="67" t="s">
        <v>10</v>
      </c>
      <c r="F294" s="39" t="s">
        <v>22</v>
      </c>
      <c r="G294" s="70">
        <v>6.1</v>
      </c>
      <c r="H294" s="71" t="s">
        <v>31</v>
      </c>
      <c r="I294" s="71" t="s">
        <v>8</v>
      </c>
      <c r="J294" s="118"/>
      <c r="K294" s="129"/>
      <c r="L294" s="33" t="s">
        <v>36</v>
      </c>
      <c r="N294" s="52"/>
      <c r="AB294" s="53" t="str">
        <f t="shared" si="32"/>
        <v>Lê Trung Hiếu11A6</v>
      </c>
      <c r="AC294" s="53">
        <f t="shared" si="34"/>
        <v>1</v>
      </c>
      <c r="AD294" s="57" t="str">
        <f t="shared" si="29"/>
        <v>Hiếu</v>
      </c>
      <c r="AE294" s="53" t="str">
        <f t="shared" si="30"/>
        <v>Lê Trung</v>
      </c>
      <c r="AF294" s="57" t="str">
        <f t="shared" si="33"/>
        <v>Trung</v>
      </c>
      <c r="AG294" s="53" t="str">
        <f t="shared" si="31"/>
        <v>Trung Hiếu11A6</v>
      </c>
      <c r="AH294" s="53">
        <f t="shared" si="35"/>
        <v>1</v>
      </c>
    </row>
    <row r="295" spans="1:34" ht="21" customHeight="1" x14ac:dyDescent="0.25">
      <c r="A295" s="33">
        <v>292</v>
      </c>
      <c r="B295" s="67" t="s">
        <v>846</v>
      </c>
      <c r="C295" s="68" t="s">
        <v>686</v>
      </c>
      <c r="D295" s="69" t="s">
        <v>286</v>
      </c>
      <c r="E295" s="67" t="s">
        <v>10</v>
      </c>
      <c r="F295" s="39" t="s">
        <v>22</v>
      </c>
      <c r="G295" s="70">
        <v>6.2</v>
      </c>
      <c r="H295" s="71" t="s">
        <v>31</v>
      </c>
      <c r="I295" s="71" t="s">
        <v>9</v>
      </c>
      <c r="J295" s="118"/>
      <c r="K295" s="129"/>
      <c r="L295" s="33" t="s">
        <v>36</v>
      </c>
      <c r="N295" s="52"/>
      <c r="AB295" s="53" t="str">
        <f t="shared" si="32"/>
        <v>Phan Văn Khải11A6</v>
      </c>
      <c r="AC295" s="53">
        <f t="shared" si="34"/>
        <v>1</v>
      </c>
      <c r="AD295" s="57" t="str">
        <f t="shared" si="29"/>
        <v>Khải</v>
      </c>
      <c r="AE295" s="53" t="str">
        <f t="shared" si="30"/>
        <v>Phan Văn</v>
      </c>
      <c r="AF295" s="57" t="str">
        <f t="shared" si="33"/>
        <v>Văn</v>
      </c>
      <c r="AG295" s="53" t="str">
        <f t="shared" si="31"/>
        <v>Văn Khải11A6</v>
      </c>
      <c r="AH295" s="53">
        <f t="shared" si="35"/>
        <v>1</v>
      </c>
    </row>
    <row r="296" spans="1:34" ht="21" customHeight="1" x14ac:dyDescent="0.25">
      <c r="A296" s="33">
        <v>293</v>
      </c>
      <c r="B296" s="67" t="s">
        <v>846</v>
      </c>
      <c r="C296" s="68" t="s">
        <v>687</v>
      </c>
      <c r="D296" s="69" t="s">
        <v>426</v>
      </c>
      <c r="E296" s="67" t="s">
        <v>7</v>
      </c>
      <c r="F296" s="39" t="s">
        <v>22</v>
      </c>
      <c r="G296" s="70">
        <v>7.2</v>
      </c>
      <c r="H296" s="71" t="s">
        <v>8</v>
      </c>
      <c r="I296" s="71" t="s">
        <v>9</v>
      </c>
      <c r="J296" s="119" t="s">
        <v>32</v>
      </c>
      <c r="K296" s="128"/>
      <c r="L296" s="33" t="s">
        <v>36</v>
      </c>
      <c r="N296" s="52"/>
      <c r="AB296" s="53" t="str">
        <f t="shared" si="32"/>
        <v>Kiều Diệu Linh11A6</v>
      </c>
      <c r="AC296" s="53">
        <f t="shared" si="34"/>
        <v>1</v>
      </c>
      <c r="AD296" s="57" t="str">
        <f t="shared" si="29"/>
        <v>Linh</v>
      </c>
      <c r="AE296" s="53" t="str">
        <f t="shared" si="30"/>
        <v>Kiều Diệu</v>
      </c>
      <c r="AF296" s="57" t="str">
        <f t="shared" si="33"/>
        <v>Diệu</v>
      </c>
      <c r="AG296" s="53" t="str">
        <f t="shared" si="31"/>
        <v>Diệu Linh11A6</v>
      </c>
      <c r="AH296" s="53">
        <f t="shared" si="35"/>
        <v>2</v>
      </c>
    </row>
    <row r="297" spans="1:34" ht="21" customHeight="1" x14ac:dyDescent="0.25">
      <c r="A297" s="33">
        <v>294</v>
      </c>
      <c r="B297" s="67" t="s">
        <v>846</v>
      </c>
      <c r="C297" s="68" t="s">
        <v>688</v>
      </c>
      <c r="D297" s="69" t="s">
        <v>689</v>
      </c>
      <c r="E297" s="67" t="s">
        <v>7</v>
      </c>
      <c r="F297" s="39" t="s">
        <v>22</v>
      </c>
      <c r="G297" s="70">
        <v>8</v>
      </c>
      <c r="H297" s="71" t="s">
        <v>8</v>
      </c>
      <c r="I297" s="71" t="s">
        <v>9</v>
      </c>
      <c r="J297" s="118" t="s">
        <v>32</v>
      </c>
      <c r="K297" s="129"/>
      <c r="L297" s="33" t="s">
        <v>36</v>
      </c>
      <c r="N297" s="52"/>
      <c r="AB297" s="53" t="str">
        <f t="shared" si="32"/>
        <v>Phạm Hoàng Diệu Linh11A6</v>
      </c>
      <c r="AC297" s="53">
        <f t="shared" si="34"/>
        <v>1</v>
      </c>
      <c r="AD297" s="57" t="str">
        <f t="shared" si="29"/>
        <v>Linh</v>
      </c>
      <c r="AE297" s="53" t="str">
        <f t="shared" si="30"/>
        <v>Phạm Hoàng Diệu</v>
      </c>
      <c r="AF297" s="57" t="str">
        <f t="shared" si="33"/>
        <v>Diệu</v>
      </c>
      <c r="AG297" s="53" t="str">
        <f t="shared" si="31"/>
        <v>Diệu Linh11A6</v>
      </c>
      <c r="AH297" s="53">
        <f t="shared" si="35"/>
        <v>2</v>
      </c>
    </row>
    <row r="298" spans="1:34" ht="21" customHeight="1" x14ac:dyDescent="0.25">
      <c r="A298" s="33">
        <v>295</v>
      </c>
      <c r="B298" s="67" t="s">
        <v>846</v>
      </c>
      <c r="C298" s="68" t="s">
        <v>690</v>
      </c>
      <c r="D298" s="69" t="s">
        <v>426</v>
      </c>
      <c r="E298" s="67" t="s">
        <v>10</v>
      </c>
      <c r="F298" s="39" t="s">
        <v>22</v>
      </c>
      <c r="G298" s="70">
        <v>6.3</v>
      </c>
      <c r="H298" s="71" t="s">
        <v>31</v>
      </c>
      <c r="I298" s="71" t="s">
        <v>9</v>
      </c>
      <c r="J298" s="118"/>
      <c r="K298" s="129"/>
      <c r="L298" s="33" t="s">
        <v>36</v>
      </c>
      <c r="N298" s="52"/>
      <c r="AB298" s="53" t="str">
        <f t="shared" si="32"/>
        <v>Nguyễn Lê Hoàng Long11A6</v>
      </c>
      <c r="AC298" s="53">
        <f t="shared" si="34"/>
        <v>1</v>
      </c>
      <c r="AD298" s="57" t="str">
        <f t="shared" si="29"/>
        <v>Long</v>
      </c>
      <c r="AE298" s="53" t="str">
        <f t="shared" si="30"/>
        <v>Nguyễn Lê Hoàng</v>
      </c>
      <c r="AF298" s="57" t="str">
        <f t="shared" si="33"/>
        <v>Hoàng</v>
      </c>
      <c r="AG298" s="53" t="str">
        <f t="shared" si="31"/>
        <v>Hoàng Long11A6</v>
      </c>
      <c r="AH298" s="53">
        <f t="shared" si="35"/>
        <v>1</v>
      </c>
    </row>
    <row r="299" spans="1:34" ht="21" customHeight="1" x14ac:dyDescent="0.25">
      <c r="A299" s="33">
        <v>296</v>
      </c>
      <c r="B299" s="67" t="s">
        <v>846</v>
      </c>
      <c r="C299" s="68" t="s">
        <v>691</v>
      </c>
      <c r="D299" s="69" t="s">
        <v>104</v>
      </c>
      <c r="E299" s="67" t="s">
        <v>10</v>
      </c>
      <c r="F299" s="39" t="s">
        <v>22</v>
      </c>
      <c r="G299" s="70">
        <v>6.8</v>
      </c>
      <c r="H299" s="71" t="s">
        <v>31</v>
      </c>
      <c r="I299" s="71" t="s">
        <v>9</v>
      </c>
      <c r="J299" s="118"/>
      <c r="K299" s="129"/>
      <c r="L299" s="33" t="s">
        <v>36</v>
      </c>
      <c r="N299" s="52"/>
      <c r="AB299" s="53" t="str">
        <f t="shared" si="32"/>
        <v>Võ Thành Lộc11A6</v>
      </c>
      <c r="AC299" s="53">
        <f t="shared" si="34"/>
        <v>1</v>
      </c>
      <c r="AD299" s="57" t="str">
        <f t="shared" si="29"/>
        <v>Lộc</v>
      </c>
      <c r="AE299" s="53" t="str">
        <f t="shared" si="30"/>
        <v>Võ Thành</v>
      </c>
      <c r="AF299" s="57" t="str">
        <f t="shared" si="33"/>
        <v>Thành</v>
      </c>
      <c r="AG299" s="53" t="str">
        <f t="shared" si="31"/>
        <v>Thành Lộc11A6</v>
      </c>
      <c r="AH299" s="53">
        <f t="shared" si="35"/>
        <v>1</v>
      </c>
    </row>
    <row r="300" spans="1:34" ht="21" customHeight="1" x14ac:dyDescent="0.25">
      <c r="A300" s="33">
        <v>297</v>
      </c>
      <c r="B300" s="67" t="s">
        <v>846</v>
      </c>
      <c r="C300" s="68" t="s">
        <v>693</v>
      </c>
      <c r="D300" s="69" t="s">
        <v>694</v>
      </c>
      <c r="E300" s="67" t="s">
        <v>10</v>
      </c>
      <c r="F300" s="39" t="s">
        <v>22</v>
      </c>
      <c r="G300" s="70">
        <v>6.6</v>
      </c>
      <c r="H300" s="71" t="s">
        <v>8</v>
      </c>
      <c r="I300" s="71" t="s">
        <v>8</v>
      </c>
      <c r="J300" s="118" t="s">
        <v>32</v>
      </c>
      <c r="K300" s="129"/>
      <c r="L300" s="33" t="s">
        <v>36</v>
      </c>
      <c r="N300" s="52"/>
      <c r="AB300" s="53" t="str">
        <f t="shared" si="32"/>
        <v>Nguyễn Đức Minh11A6</v>
      </c>
      <c r="AC300" s="53">
        <f t="shared" si="34"/>
        <v>1</v>
      </c>
      <c r="AD300" s="57" t="str">
        <f t="shared" si="29"/>
        <v>Minh</v>
      </c>
      <c r="AE300" s="53" t="str">
        <f t="shared" si="30"/>
        <v>Nguyễn Đức</v>
      </c>
      <c r="AF300" s="57" t="str">
        <f t="shared" si="33"/>
        <v>Đức</v>
      </c>
      <c r="AG300" s="53" t="str">
        <f t="shared" si="31"/>
        <v>Đức Minh11A6</v>
      </c>
      <c r="AH300" s="53">
        <f t="shared" si="35"/>
        <v>1</v>
      </c>
    </row>
    <row r="301" spans="1:34" ht="21" customHeight="1" x14ac:dyDescent="0.25">
      <c r="A301" s="33">
        <v>298</v>
      </c>
      <c r="B301" s="67" t="s">
        <v>846</v>
      </c>
      <c r="C301" s="68" t="s">
        <v>695</v>
      </c>
      <c r="D301" s="69" t="s">
        <v>696</v>
      </c>
      <c r="E301" s="67" t="s">
        <v>7</v>
      </c>
      <c r="F301" s="39" t="s">
        <v>22</v>
      </c>
      <c r="G301" s="70">
        <v>7.3</v>
      </c>
      <c r="H301" s="71" t="s">
        <v>8</v>
      </c>
      <c r="I301" s="71" t="s">
        <v>9</v>
      </c>
      <c r="J301" s="118" t="s">
        <v>32</v>
      </c>
      <c r="K301" s="129"/>
      <c r="L301" s="33" t="s">
        <v>36</v>
      </c>
      <c r="N301" s="52"/>
      <c r="AB301" s="53" t="str">
        <f t="shared" si="32"/>
        <v>Huỳnh Thị Mỹ Ngọc11A6</v>
      </c>
      <c r="AC301" s="53">
        <f t="shared" si="34"/>
        <v>1</v>
      </c>
      <c r="AD301" s="57" t="str">
        <f t="shared" si="29"/>
        <v>Ngọc</v>
      </c>
      <c r="AE301" s="53" t="str">
        <f t="shared" si="30"/>
        <v>Huỳnh Thị Mỹ</v>
      </c>
      <c r="AF301" s="57" t="str">
        <f t="shared" si="33"/>
        <v>Mỹ</v>
      </c>
      <c r="AG301" s="53" t="str">
        <f t="shared" si="31"/>
        <v>Mỹ Ngọc11A6</v>
      </c>
      <c r="AH301" s="53">
        <f t="shared" si="35"/>
        <v>1</v>
      </c>
    </row>
    <row r="302" spans="1:34" ht="21" customHeight="1" x14ac:dyDescent="0.25">
      <c r="A302" s="33">
        <v>299</v>
      </c>
      <c r="B302" s="67" t="s">
        <v>846</v>
      </c>
      <c r="C302" s="68" t="s">
        <v>697</v>
      </c>
      <c r="D302" s="69" t="s">
        <v>698</v>
      </c>
      <c r="E302" s="67" t="s">
        <v>7</v>
      </c>
      <c r="F302" s="39" t="s">
        <v>22</v>
      </c>
      <c r="G302" s="70">
        <v>7.3</v>
      </c>
      <c r="H302" s="71" t="s">
        <v>8</v>
      </c>
      <c r="I302" s="71" t="s">
        <v>9</v>
      </c>
      <c r="J302" s="118" t="s">
        <v>32</v>
      </c>
      <c r="K302" s="129"/>
      <c r="L302" s="33" t="s">
        <v>36</v>
      </c>
      <c r="N302" s="52"/>
      <c r="AB302" s="53" t="str">
        <f t="shared" si="32"/>
        <v>Võ Phạm Quỳnh Nhi11A6</v>
      </c>
      <c r="AC302" s="53">
        <f t="shared" si="34"/>
        <v>1</v>
      </c>
      <c r="AD302" s="57" t="str">
        <f t="shared" si="29"/>
        <v>Nhi</v>
      </c>
      <c r="AE302" s="53" t="str">
        <f t="shared" si="30"/>
        <v>Võ Phạm Quỳnh</v>
      </c>
      <c r="AF302" s="57" t="str">
        <f t="shared" si="33"/>
        <v>Quỳnh</v>
      </c>
      <c r="AG302" s="53" t="str">
        <f t="shared" si="31"/>
        <v>Quỳnh Nhi11A6</v>
      </c>
      <c r="AH302" s="53">
        <f t="shared" si="35"/>
        <v>1</v>
      </c>
    </row>
    <row r="303" spans="1:34" ht="21" customHeight="1" x14ac:dyDescent="0.25">
      <c r="A303" s="33">
        <v>300</v>
      </c>
      <c r="B303" s="67" t="s">
        <v>846</v>
      </c>
      <c r="C303" s="68" t="s">
        <v>699</v>
      </c>
      <c r="D303" s="69" t="s">
        <v>700</v>
      </c>
      <c r="E303" s="67" t="s">
        <v>10</v>
      </c>
      <c r="F303" s="39" t="s">
        <v>22</v>
      </c>
      <c r="G303" s="70">
        <v>5.3</v>
      </c>
      <c r="H303" s="71" t="s">
        <v>15</v>
      </c>
      <c r="I303" s="71" t="s">
        <v>8</v>
      </c>
      <c r="J303" s="118"/>
      <c r="K303" s="129" t="s">
        <v>868</v>
      </c>
      <c r="L303" s="33" t="s">
        <v>34</v>
      </c>
      <c r="N303" s="52"/>
      <c r="AB303" s="53" t="str">
        <f t="shared" si="32"/>
        <v>Đặng Võ Minh Phúc11A6</v>
      </c>
      <c r="AC303" s="53">
        <f t="shared" si="34"/>
        <v>1</v>
      </c>
      <c r="AD303" s="57" t="str">
        <f t="shared" si="29"/>
        <v>Phúc</v>
      </c>
      <c r="AE303" s="53" t="str">
        <f t="shared" si="30"/>
        <v>Đặng Võ Minh</v>
      </c>
      <c r="AF303" s="57" t="str">
        <f t="shared" si="33"/>
        <v>Minh</v>
      </c>
      <c r="AG303" s="53" t="str">
        <f t="shared" si="31"/>
        <v>Minh Phúc11A6</v>
      </c>
      <c r="AH303" s="53">
        <f t="shared" si="35"/>
        <v>1</v>
      </c>
    </row>
    <row r="304" spans="1:34" ht="21" customHeight="1" x14ac:dyDescent="0.25">
      <c r="A304" s="33">
        <v>301</v>
      </c>
      <c r="B304" s="67" t="s">
        <v>846</v>
      </c>
      <c r="C304" s="68" t="s">
        <v>701</v>
      </c>
      <c r="D304" s="69" t="s">
        <v>189</v>
      </c>
      <c r="E304" s="67" t="s">
        <v>10</v>
      </c>
      <c r="F304" s="39" t="s">
        <v>22</v>
      </c>
      <c r="G304" s="70">
        <v>6.6</v>
      </c>
      <c r="H304" s="71" t="s">
        <v>8</v>
      </c>
      <c r="I304" s="71" t="s">
        <v>9</v>
      </c>
      <c r="J304" s="118" t="s">
        <v>32</v>
      </c>
      <c r="K304" s="129"/>
      <c r="L304" s="33" t="s">
        <v>36</v>
      </c>
      <c r="N304" s="52"/>
      <c r="AB304" s="53" t="str">
        <f t="shared" si="32"/>
        <v>Huỳnh Thiên Phúc11A6</v>
      </c>
      <c r="AC304" s="53">
        <f t="shared" si="34"/>
        <v>1</v>
      </c>
      <c r="AD304" s="57" t="str">
        <f t="shared" si="29"/>
        <v>Phúc</v>
      </c>
      <c r="AE304" s="53" t="str">
        <f t="shared" si="30"/>
        <v>Huỳnh Thiên</v>
      </c>
      <c r="AF304" s="57" t="str">
        <f t="shared" si="33"/>
        <v>Thiên</v>
      </c>
      <c r="AG304" s="53" t="str">
        <f t="shared" si="31"/>
        <v>Thiên Phúc11A6</v>
      </c>
      <c r="AH304" s="53">
        <f t="shared" si="35"/>
        <v>1</v>
      </c>
    </row>
    <row r="305" spans="1:34" ht="21" customHeight="1" x14ac:dyDescent="0.25">
      <c r="A305" s="33">
        <v>302</v>
      </c>
      <c r="B305" s="67" t="s">
        <v>846</v>
      </c>
      <c r="C305" s="68" t="s">
        <v>702</v>
      </c>
      <c r="D305" s="69" t="s">
        <v>120</v>
      </c>
      <c r="E305" s="67" t="s">
        <v>10</v>
      </c>
      <c r="F305" s="39" t="s">
        <v>22</v>
      </c>
      <c r="G305" s="70">
        <v>6.4</v>
      </c>
      <c r="H305" s="71" t="s">
        <v>31</v>
      </c>
      <c r="I305" s="71" t="s">
        <v>9</v>
      </c>
      <c r="J305" s="118"/>
      <c r="K305" s="129"/>
      <c r="L305" s="33" t="s">
        <v>36</v>
      </c>
      <c r="N305" s="52"/>
      <c r="AB305" s="53" t="str">
        <f t="shared" si="32"/>
        <v>Nguyễn Mậu Phương11A6</v>
      </c>
      <c r="AC305" s="53">
        <f t="shared" si="34"/>
        <v>1</v>
      </c>
      <c r="AD305" s="57" t="str">
        <f t="shared" si="29"/>
        <v>Phương</v>
      </c>
      <c r="AE305" s="53" t="str">
        <f t="shared" si="30"/>
        <v>Nguyễn Mậu</v>
      </c>
      <c r="AF305" s="57" t="str">
        <f t="shared" si="33"/>
        <v>Mậu</v>
      </c>
      <c r="AG305" s="53" t="str">
        <f t="shared" si="31"/>
        <v>Mậu Phương11A6</v>
      </c>
      <c r="AH305" s="53">
        <f t="shared" si="35"/>
        <v>1</v>
      </c>
    </row>
    <row r="306" spans="1:34" ht="21" customHeight="1" x14ac:dyDescent="0.25">
      <c r="A306" s="33">
        <v>303</v>
      </c>
      <c r="B306" s="67" t="s">
        <v>846</v>
      </c>
      <c r="C306" s="68" t="s">
        <v>703</v>
      </c>
      <c r="D306" s="69" t="s">
        <v>704</v>
      </c>
      <c r="E306" s="67" t="s">
        <v>7</v>
      </c>
      <c r="F306" s="39" t="s">
        <v>22</v>
      </c>
      <c r="G306" s="70">
        <v>6</v>
      </c>
      <c r="H306" s="71" t="s">
        <v>31</v>
      </c>
      <c r="I306" s="71" t="s">
        <v>8</v>
      </c>
      <c r="J306" s="118"/>
      <c r="K306" s="129"/>
      <c r="L306" s="33" t="s">
        <v>36</v>
      </c>
      <c r="N306" s="52"/>
      <c r="AB306" s="53" t="str">
        <f t="shared" si="32"/>
        <v>Lê Thị Ngân Thanh11A6</v>
      </c>
      <c r="AC306" s="53">
        <f t="shared" si="34"/>
        <v>1</v>
      </c>
      <c r="AD306" s="57" t="str">
        <f t="shared" si="29"/>
        <v>Thanh</v>
      </c>
      <c r="AE306" s="53" t="str">
        <f t="shared" si="30"/>
        <v>Lê Thị Ngân</v>
      </c>
      <c r="AF306" s="57" t="str">
        <f t="shared" si="33"/>
        <v>Ngân</v>
      </c>
      <c r="AG306" s="53" t="str">
        <f t="shared" si="31"/>
        <v>Ngân Thanh11A6</v>
      </c>
      <c r="AH306" s="53">
        <f t="shared" si="35"/>
        <v>1</v>
      </c>
    </row>
    <row r="307" spans="1:34" ht="21" customHeight="1" x14ac:dyDescent="0.25">
      <c r="A307" s="33">
        <v>304</v>
      </c>
      <c r="B307" s="67" t="s">
        <v>846</v>
      </c>
      <c r="C307" s="68" t="s">
        <v>705</v>
      </c>
      <c r="D307" s="69" t="s">
        <v>150</v>
      </c>
      <c r="E307" s="67" t="s">
        <v>7</v>
      </c>
      <c r="F307" s="39" t="s">
        <v>22</v>
      </c>
      <c r="G307" s="70">
        <v>7.5</v>
      </c>
      <c r="H307" s="71" t="s">
        <v>8</v>
      </c>
      <c r="I307" s="71" t="s">
        <v>9</v>
      </c>
      <c r="J307" s="118" t="s">
        <v>32</v>
      </c>
      <c r="K307" s="129"/>
      <c r="L307" s="33" t="s">
        <v>36</v>
      </c>
      <c r="N307" s="52"/>
      <c r="AB307" s="53" t="str">
        <f t="shared" si="32"/>
        <v>Phạm Thanh Thanh11A6</v>
      </c>
      <c r="AC307" s="53">
        <f t="shared" si="34"/>
        <v>1</v>
      </c>
      <c r="AD307" s="57" t="str">
        <f t="shared" si="29"/>
        <v>Thanh</v>
      </c>
      <c r="AE307" s="53" t="str">
        <f t="shared" si="30"/>
        <v>Phạm Thanh</v>
      </c>
      <c r="AF307" s="57" t="str">
        <f t="shared" si="33"/>
        <v>Thanh</v>
      </c>
      <c r="AG307" s="53" t="str">
        <f t="shared" si="31"/>
        <v>Thanh Thanh11A6</v>
      </c>
      <c r="AH307" s="53">
        <f t="shared" si="35"/>
        <v>1</v>
      </c>
    </row>
    <row r="308" spans="1:34" ht="21" customHeight="1" x14ac:dyDescent="0.25">
      <c r="A308" s="33">
        <v>305</v>
      </c>
      <c r="B308" s="67" t="s">
        <v>846</v>
      </c>
      <c r="C308" s="68" t="s">
        <v>706</v>
      </c>
      <c r="D308" s="69" t="s">
        <v>116</v>
      </c>
      <c r="E308" s="67" t="s">
        <v>7</v>
      </c>
      <c r="F308" s="39" t="s">
        <v>22</v>
      </c>
      <c r="G308" s="70">
        <v>7.9</v>
      </c>
      <c r="H308" s="71" t="s">
        <v>8</v>
      </c>
      <c r="I308" s="71" t="s">
        <v>9</v>
      </c>
      <c r="J308" s="118" t="s">
        <v>32</v>
      </c>
      <c r="K308" s="129"/>
      <c r="L308" s="33" t="s">
        <v>36</v>
      </c>
      <c r="N308" s="52"/>
      <c r="AB308" s="53" t="str">
        <f t="shared" si="32"/>
        <v>Trương Ngọc Thanh Thảo11A6</v>
      </c>
      <c r="AC308" s="53">
        <f t="shared" si="34"/>
        <v>1</v>
      </c>
      <c r="AD308" s="57" t="str">
        <f t="shared" si="29"/>
        <v>Thảo</v>
      </c>
      <c r="AE308" s="53" t="str">
        <f t="shared" si="30"/>
        <v>Trương Ngọc Thanh</v>
      </c>
      <c r="AF308" s="57" t="str">
        <f t="shared" si="33"/>
        <v>Thanh</v>
      </c>
      <c r="AG308" s="53" t="str">
        <f t="shared" si="31"/>
        <v>Thanh Thảo11A6</v>
      </c>
      <c r="AH308" s="53">
        <f t="shared" si="35"/>
        <v>1</v>
      </c>
    </row>
    <row r="309" spans="1:34" ht="21" customHeight="1" x14ac:dyDescent="0.25">
      <c r="A309" s="33">
        <v>306</v>
      </c>
      <c r="B309" s="67" t="s">
        <v>846</v>
      </c>
      <c r="C309" s="68" t="s">
        <v>707</v>
      </c>
      <c r="D309" s="69" t="s">
        <v>708</v>
      </c>
      <c r="E309" s="67" t="s">
        <v>10</v>
      </c>
      <c r="F309" s="39" t="s">
        <v>22</v>
      </c>
      <c r="G309" s="70">
        <v>5.9</v>
      </c>
      <c r="H309" s="71" t="s">
        <v>31</v>
      </c>
      <c r="I309" s="71" t="s">
        <v>9</v>
      </c>
      <c r="J309" s="118"/>
      <c r="K309" s="129"/>
      <c r="L309" s="33" t="s">
        <v>36</v>
      </c>
      <c r="N309" s="52"/>
      <c r="AB309" s="53" t="str">
        <f t="shared" si="32"/>
        <v>Nguyễn Chánh Thịnh11A6</v>
      </c>
      <c r="AC309" s="53">
        <f t="shared" si="34"/>
        <v>1</v>
      </c>
      <c r="AD309" s="57" t="str">
        <f t="shared" si="29"/>
        <v>Thịnh</v>
      </c>
      <c r="AE309" s="53" t="str">
        <f t="shared" si="30"/>
        <v>Nguyễn Chánh</v>
      </c>
      <c r="AF309" s="57" t="str">
        <f t="shared" si="33"/>
        <v>Chánh</v>
      </c>
      <c r="AG309" s="53" t="str">
        <f t="shared" si="31"/>
        <v>Chánh Thịnh11A6</v>
      </c>
      <c r="AH309" s="53">
        <f t="shared" si="35"/>
        <v>1</v>
      </c>
    </row>
    <row r="310" spans="1:34" ht="21" customHeight="1" x14ac:dyDescent="0.25">
      <c r="A310" s="33">
        <v>307</v>
      </c>
      <c r="B310" s="67" t="s">
        <v>846</v>
      </c>
      <c r="C310" s="68" t="s">
        <v>709</v>
      </c>
      <c r="D310" s="69" t="s">
        <v>118</v>
      </c>
      <c r="E310" s="67" t="s">
        <v>7</v>
      </c>
      <c r="F310" s="39" t="s">
        <v>22</v>
      </c>
      <c r="G310" s="70">
        <v>7.3</v>
      </c>
      <c r="H310" s="71" t="s">
        <v>8</v>
      </c>
      <c r="I310" s="71" t="s">
        <v>9</v>
      </c>
      <c r="J310" s="118" t="s">
        <v>32</v>
      </c>
      <c r="K310" s="129"/>
      <c r="L310" s="33" t="s">
        <v>36</v>
      </c>
      <c r="N310" s="52"/>
      <c r="AB310" s="53" t="str">
        <f t="shared" si="32"/>
        <v>Phạm Thanh Thùy11A6</v>
      </c>
      <c r="AC310" s="53">
        <f t="shared" si="34"/>
        <v>1</v>
      </c>
      <c r="AD310" s="57" t="str">
        <f t="shared" si="29"/>
        <v>Thùy</v>
      </c>
      <c r="AE310" s="53" t="str">
        <f t="shared" si="30"/>
        <v>Phạm Thanh</v>
      </c>
      <c r="AF310" s="57" t="str">
        <f t="shared" si="33"/>
        <v>Thanh</v>
      </c>
      <c r="AG310" s="53" t="str">
        <f t="shared" si="31"/>
        <v>Thanh Thùy11A6</v>
      </c>
      <c r="AH310" s="53">
        <f t="shared" si="35"/>
        <v>1</v>
      </c>
    </row>
    <row r="311" spans="1:34" ht="21" customHeight="1" x14ac:dyDescent="0.25">
      <c r="A311" s="33">
        <v>308</v>
      </c>
      <c r="B311" s="67" t="s">
        <v>846</v>
      </c>
      <c r="C311" s="68" t="s">
        <v>710</v>
      </c>
      <c r="D311" s="69" t="s">
        <v>711</v>
      </c>
      <c r="E311" s="67" t="s">
        <v>7</v>
      </c>
      <c r="F311" s="39" t="s">
        <v>22</v>
      </c>
      <c r="G311" s="70">
        <v>6.8</v>
      </c>
      <c r="H311" s="71" t="s">
        <v>31</v>
      </c>
      <c r="I311" s="71" t="s">
        <v>9</v>
      </c>
      <c r="J311" s="118"/>
      <c r="K311" s="129"/>
      <c r="L311" s="33" t="s">
        <v>36</v>
      </c>
      <c r="N311" s="52"/>
      <c r="AB311" s="53" t="str">
        <f t="shared" si="32"/>
        <v>Trần Anh Thư11A6</v>
      </c>
      <c r="AC311" s="53">
        <f t="shared" si="34"/>
        <v>1</v>
      </c>
      <c r="AD311" s="57" t="str">
        <f t="shared" si="29"/>
        <v>Thư</v>
      </c>
      <c r="AE311" s="53" t="str">
        <f t="shared" si="30"/>
        <v>Trần Anh</v>
      </c>
      <c r="AF311" s="57" t="str">
        <f t="shared" si="33"/>
        <v>Anh</v>
      </c>
      <c r="AG311" s="53" t="str">
        <f t="shared" si="31"/>
        <v>Anh Thư11A6</v>
      </c>
      <c r="AH311" s="53">
        <f t="shared" si="35"/>
        <v>1</v>
      </c>
    </row>
    <row r="312" spans="1:34" ht="21" customHeight="1" x14ac:dyDescent="0.25">
      <c r="A312" s="33">
        <v>309</v>
      </c>
      <c r="B312" s="67" t="s">
        <v>846</v>
      </c>
      <c r="C312" s="68" t="s">
        <v>712</v>
      </c>
      <c r="D312" s="69" t="s">
        <v>512</v>
      </c>
      <c r="E312" s="67" t="s">
        <v>7</v>
      </c>
      <c r="F312" s="39" t="s">
        <v>22</v>
      </c>
      <c r="G312" s="70">
        <v>6.5</v>
      </c>
      <c r="H312" s="71" t="s">
        <v>31</v>
      </c>
      <c r="I312" s="71" t="s">
        <v>9</v>
      </c>
      <c r="J312" s="118"/>
      <c r="K312" s="129"/>
      <c r="L312" s="33" t="s">
        <v>36</v>
      </c>
      <c r="N312" s="52"/>
      <c r="AB312" s="53" t="str">
        <f t="shared" si="32"/>
        <v>Lê Thị Ngọc Thương11A6</v>
      </c>
      <c r="AC312" s="53">
        <f t="shared" si="34"/>
        <v>1</v>
      </c>
      <c r="AD312" s="57" t="str">
        <f t="shared" si="29"/>
        <v>Thương</v>
      </c>
      <c r="AE312" s="53" t="str">
        <f t="shared" si="30"/>
        <v>Lê Thị Ngọc</v>
      </c>
      <c r="AF312" s="57" t="str">
        <f t="shared" si="33"/>
        <v>Ngọc</v>
      </c>
      <c r="AG312" s="53" t="str">
        <f t="shared" si="31"/>
        <v>Ngọc Thương11A6</v>
      </c>
      <c r="AH312" s="53">
        <f t="shared" si="35"/>
        <v>1</v>
      </c>
    </row>
    <row r="313" spans="1:34" ht="21" customHeight="1" x14ac:dyDescent="0.25">
      <c r="A313" s="33">
        <v>310</v>
      </c>
      <c r="B313" s="67" t="s">
        <v>846</v>
      </c>
      <c r="C313" s="68" t="s">
        <v>713</v>
      </c>
      <c r="D313" s="69" t="s">
        <v>714</v>
      </c>
      <c r="E313" s="67" t="s">
        <v>7</v>
      </c>
      <c r="F313" s="39" t="s">
        <v>22</v>
      </c>
      <c r="G313" s="70">
        <v>7.3</v>
      </c>
      <c r="H313" s="71" t="s">
        <v>8</v>
      </c>
      <c r="I313" s="71" t="s">
        <v>9</v>
      </c>
      <c r="J313" s="118" t="s">
        <v>32</v>
      </c>
      <c r="K313" s="129"/>
      <c r="L313" s="33" t="s">
        <v>36</v>
      </c>
      <c r="N313" s="52"/>
      <c r="AB313" s="53" t="str">
        <f t="shared" si="32"/>
        <v>Nguyễn Anh Thy11A6</v>
      </c>
      <c r="AC313" s="53">
        <f t="shared" si="34"/>
        <v>1</v>
      </c>
      <c r="AD313" s="57" t="str">
        <f t="shared" si="29"/>
        <v>Thy</v>
      </c>
      <c r="AE313" s="53" t="str">
        <f t="shared" si="30"/>
        <v>Nguyễn Anh</v>
      </c>
      <c r="AF313" s="57" t="str">
        <f t="shared" si="33"/>
        <v>Anh</v>
      </c>
      <c r="AG313" s="53" t="str">
        <f t="shared" si="31"/>
        <v>Anh Thy11A6</v>
      </c>
      <c r="AH313" s="53">
        <f t="shared" si="35"/>
        <v>1</v>
      </c>
    </row>
    <row r="314" spans="1:34" ht="21" customHeight="1" x14ac:dyDescent="0.25">
      <c r="A314" s="33">
        <v>311</v>
      </c>
      <c r="B314" s="67" t="s">
        <v>846</v>
      </c>
      <c r="C314" s="68" t="s">
        <v>715</v>
      </c>
      <c r="D314" s="69" t="s">
        <v>90</v>
      </c>
      <c r="E314" s="67" t="s">
        <v>7</v>
      </c>
      <c r="F314" s="39" t="s">
        <v>22</v>
      </c>
      <c r="G314" s="70">
        <v>7</v>
      </c>
      <c r="H314" s="71" t="s">
        <v>8</v>
      </c>
      <c r="I314" s="71" t="s">
        <v>8</v>
      </c>
      <c r="J314" s="118" t="s">
        <v>32</v>
      </c>
      <c r="K314" s="129"/>
      <c r="L314" s="33" t="s">
        <v>36</v>
      </c>
      <c r="N314" s="52"/>
      <c r="AB314" s="53" t="str">
        <f t="shared" si="32"/>
        <v>Bùi Nguyễn Như Tiên11A6</v>
      </c>
      <c r="AC314" s="53">
        <f t="shared" si="34"/>
        <v>1</v>
      </c>
      <c r="AD314" s="57" t="str">
        <f t="shared" si="29"/>
        <v>Tiên</v>
      </c>
      <c r="AE314" s="53" t="str">
        <f t="shared" si="30"/>
        <v>Bùi Nguyễn Như</v>
      </c>
      <c r="AF314" s="57" t="str">
        <f t="shared" si="33"/>
        <v>Như</v>
      </c>
      <c r="AG314" s="53" t="str">
        <f t="shared" si="31"/>
        <v>Như Tiên11A6</v>
      </c>
      <c r="AH314" s="53">
        <f t="shared" si="35"/>
        <v>1</v>
      </c>
    </row>
    <row r="315" spans="1:34" ht="21" customHeight="1" x14ac:dyDescent="0.25">
      <c r="A315" s="33">
        <v>312</v>
      </c>
      <c r="B315" s="67" t="s">
        <v>846</v>
      </c>
      <c r="C315" s="68" t="s">
        <v>716</v>
      </c>
      <c r="D315" s="69" t="s">
        <v>106</v>
      </c>
      <c r="E315" s="67" t="s">
        <v>7</v>
      </c>
      <c r="F315" s="39" t="s">
        <v>22</v>
      </c>
      <c r="G315" s="70">
        <v>6.4</v>
      </c>
      <c r="H315" s="71" t="s">
        <v>31</v>
      </c>
      <c r="I315" s="71" t="s">
        <v>9</v>
      </c>
      <c r="J315" s="118"/>
      <c r="K315" s="129"/>
      <c r="L315" s="33" t="s">
        <v>36</v>
      </c>
      <c r="N315" s="52"/>
      <c r="AB315" s="53" t="str">
        <f t="shared" si="32"/>
        <v>Hứa Thị Hùynh Tiên11A6</v>
      </c>
      <c r="AC315" s="53">
        <f t="shared" si="34"/>
        <v>1</v>
      </c>
      <c r="AD315" s="57" t="str">
        <f t="shared" si="29"/>
        <v>Tiên</v>
      </c>
      <c r="AE315" s="53" t="str">
        <f t="shared" si="30"/>
        <v>Hứa Thị Hùynh</v>
      </c>
      <c r="AF315" s="57" t="str">
        <f t="shared" si="33"/>
        <v>Hùynh</v>
      </c>
      <c r="AG315" s="53" t="str">
        <f t="shared" si="31"/>
        <v>Hùynh Tiên11A6</v>
      </c>
      <c r="AH315" s="53">
        <f t="shared" si="35"/>
        <v>1</v>
      </c>
    </row>
    <row r="316" spans="1:34" ht="21" customHeight="1" x14ac:dyDescent="0.25">
      <c r="A316" s="33">
        <v>313</v>
      </c>
      <c r="B316" s="67" t="s">
        <v>846</v>
      </c>
      <c r="C316" s="68" t="s">
        <v>717</v>
      </c>
      <c r="D316" s="69" t="s">
        <v>718</v>
      </c>
      <c r="E316" s="67" t="s">
        <v>7</v>
      </c>
      <c r="F316" s="39" t="s">
        <v>22</v>
      </c>
      <c r="G316" s="70">
        <v>7.6</v>
      </c>
      <c r="H316" s="71" t="s">
        <v>8</v>
      </c>
      <c r="I316" s="71" t="s">
        <v>9</v>
      </c>
      <c r="J316" s="118" t="s">
        <v>32</v>
      </c>
      <c r="K316" s="129"/>
      <c r="L316" s="33" t="s">
        <v>36</v>
      </c>
      <c r="N316" s="52"/>
      <c r="AB316" s="53" t="str">
        <f t="shared" si="32"/>
        <v>Nguyễn Thị Mỹ Tiên11A6</v>
      </c>
      <c r="AC316" s="53">
        <f t="shared" si="34"/>
        <v>1</v>
      </c>
      <c r="AD316" s="57" t="str">
        <f t="shared" si="29"/>
        <v>Tiên</v>
      </c>
      <c r="AE316" s="53" t="str">
        <f t="shared" si="30"/>
        <v>Nguyễn Thị Mỹ</v>
      </c>
      <c r="AF316" s="57" t="str">
        <f t="shared" si="33"/>
        <v>Mỹ</v>
      </c>
      <c r="AG316" s="53" t="str">
        <f t="shared" si="31"/>
        <v>Mỹ Tiên11A6</v>
      </c>
      <c r="AH316" s="53">
        <f t="shared" si="35"/>
        <v>1</v>
      </c>
    </row>
    <row r="317" spans="1:34" ht="21" customHeight="1" x14ac:dyDescent="0.25">
      <c r="A317" s="33">
        <v>314</v>
      </c>
      <c r="B317" s="67" t="s">
        <v>846</v>
      </c>
      <c r="C317" s="68" t="s">
        <v>719</v>
      </c>
      <c r="D317" s="69" t="s">
        <v>40</v>
      </c>
      <c r="E317" s="67" t="s">
        <v>10</v>
      </c>
      <c r="F317" s="39" t="s">
        <v>22</v>
      </c>
      <c r="G317" s="70">
        <v>6.8</v>
      </c>
      <c r="H317" s="71" t="s">
        <v>31</v>
      </c>
      <c r="I317" s="71" t="s">
        <v>8</v>
      </c>
      <c r="J317" s="118"/>
      <c r="K317" s="129"/>
      <c r="L317" s="33" t="s">
        <v>36</v>
      </c>
      <c r="N317" s="52"/>
      <c r="AB317" s="53" t="str">
        <f t="shared" si="32"/>
        <v>Nguyễn Văn Tiến11A6</v>
      </c>
      <c r="AC317" s="53">
        <f t="shared" si="34"/>
        <v>1</v>
      </c>
      <c r="AD317" s="57" t="str">
        <f t="shared" si="29"/>
        <v>Tiến</v>
      </c>
      <c r="AE317" s="53" t="str">
        <f t="shared" si="30"/>
        <v>Nguyễn Văn</v>
      </c>
      <c r="AF317" s="57" t="str">
        <f t="shared" si="33"/>
        <v>Văn</v>
      </c>
      <c r="AG317" s="53" t="str">
        <f t="shared" si="31"/>
        <v>Văn Tiến11A6</v>
      </c>
      <c r="AH317" s="53">
        <f t="shared" si="35"/>
        <v>1</v>
      </c>
    </row>
    <row r="318" spans="1:34" ht="21" customHeight="1" x14ac:dyDescent="0.25">
      <c r="A318" s="33">
        <v>315</v>
      </c>
      <c r="B318" s="67" t="s">
        <v>846</v>
      </c>
      <c r="C318" s="68" t="s">
        <v>720</v>
      </c>
      <c r="D318" s="69" t="s">
        <v>482</v>
      </c>
      <c r="E318" s="67" t="s">
        <v>7</v>
      </c>
      <c r="F318" s="39" t="s">
        <v>22</v>
      </c>
      <c r="G318" s="70">
        <v>6.9</v>
      </c>
      <c r="H318" s="71" t="s">
        <v>8</v>
      </c>
      <c r="I318" s="71" t="s">
        <v>31</v>
      </c>
      <c r="J318" s="118"/>
      <c r="K318" s="129"/>
      <c r="L318" s="33" t="s">
        <v>36</v>
      </c>
      <c r="N318" s="52"/>
      <c r="AB318" s="53" t="str">
        <f t="shared" si="32"/>
        <v>Nguyễn Thị Kim Tính11A6</v>
      </c>
      <c r="AC318" s="53">
        <f t="shared" si="34"/>
        <v>1</v>
      </c>
      <c r="AD318" s="57" t="str">
        <f t="shared" si="29"/>
        <v>Tính</v>
      </c>
      <c r="AE318" s="53" t="str">
        <f t="shared" si="30"/>
        <v>Nguyễn Thị Kim</v>
      </c>
      <c r="AF318" s="57" t="str">
        <f t="shared" si="33"/>
        <v>Kim</v>
      </c>
      <c r="AG318" s="53" t="str">
        <f t="shared" si="31"/>
        <v>Kim Tính11A6</v>
      </c>
      <c r="AH318" s="53">
        <f t="shared" si="35"/>
        <v>1</v>
      </c>
    </row>
    <row r="319" spans="1:34" ht="21" customHeight="1" x14ac:dyDescent="0.25">
      <c r="A319" s="33">
        <v>316</v>
      </c>
      <c r="B319" s="67" t="s">
        <v>846</v>
      </c>
      <c r="C319" s="68" t="s">
        <v>721</v>
      </c>
      <c r="D319" s="69" t="s">
        <v>661</v>
      </c>
      <c r="E319" s="67" t="s">
        <v>7</v>
      </c>
      <c r="F319" s="39" t="s">
        <v>22</v>
      </c>
      <c r="G319" s="70">
        <v>6.8</v>
      </c>
      <c r="H319" s="71" t="s">
        <v>31</v>
      </c>
      <c r="I319" s="71" t="s">
        <v>9</v>
      </c>
      <c r="J319" s="118"/>
      <c r="K319" s="129"/>
      <c r="L319" s="33" t="s">
        <v>36</v>
      </c>
      <c r="N319" s="52"/>
      <c r="AB319" s="53" t="str">
        <f t="shared" si="32"/>
        <v>Nguyễn Hà Bích Trâm11A6</v>
      </c>
      <c r="AC319" s="53">
        <f t="shared" si="34"/>
        <v>1</v>
      </c>
      <c r="AD319" s="57" t="str">
        <f t="shared" ref="AD319:AD382" si="36">RIGHT(C319,LEN(C319)-FIND("@",SUBSTITUTE(C319," ","@",LEN(C319)-LEN(SUBSTITUTE(C319," ","")))))</f>
        <v>Trâm</v>
      </c>
      <c r="AE319" s="53" t="str">
        <f t="shared" ref="AE319:AE382" si="37">LEFT(C319,LEN(C319)-LEN(AD319)-1)</f>
        <v>Nguyễn Hà Bích</v>
      </c>
      <c r="AF319" s="57" t="str">
        <f t="shared" si="33"/>
        <v>Bích</v>
      </c>
      <c r="AG319" s="53" t="str">
        <f t="shared" ref="AG319:AG382" si="38">AF319&amp;" "&amp;AD319&amp;F319</f>
        <v>Bích Trâm11A6</v>
      </c>
      <c r="AH319" s="53">
        <f t="shared" si="35"/>
        <v>1</v>
      </c>
    </row>
    <row r="320" spans="1:34" ht="21" customHeight="1" x14ac:dyDescent="0.25">
      <c r="A320" s="33">
        <v>317</v>
      </c>
      <c r="B320" s="67" t="s">
        <v>846</v>
      </c>
      <c r="C320" s="68" t="s">
        <v>722</v>
      </c>
      <c r="D320" s="69" t="s">
        <v>723</v>
      </c>
      <c r="E320" s="67" t="s">
        <v>10</v>
      </c>
      <c r="F320" s="39" t="s">
        <v>22</v>
      </c>
      <c r="G320" s="70">
        <v>7.8</v>
      </c>
      <c r="H320" s="71" t="s">
        <v>8</v>
      </c>
      <c r="I320" s="71" t="s">
        <v>9</v>
      </c>
      <c r="J320" s="118" t="s">
        <v>32</v>
      </c>
      <c r="K320" s="129"/>
      <c r="L320" s="33" t="s">
        <v>36</v>
      </c>
      <c r="N320" s="52"/>
      <c r="AB320" s="53" t="str">
        <f t="shared" si="32"/>
        <v>Nguyễn Quang Trung11A6</v>
      </c>
      <c r="AC320" s="53">
        <f t="shared" si="34"/>
        <v>1</v>
      </c>
      <c r="AD320" s="57" t="str">
        <f t="shared" si="36"/>
        <v>Trung</v>
      </c>
      <c r="AE320" s="53" t="str">
        <f t="shared" si="37"/>
        <v>Nguyễn Quang</v>
      </c>
      <c r="AF320" s="57" t="str">
        <f t="shared" si="33"/>
        <v>Quang</v>
      </c>
      <c r="AG320" s="53" t="str">
        <f t="shared" si="38"/>
        <v>Quang Trung11A6</v>
      </c>
      <c r="AH320" s="53">
        <f t="shared" si="35"/>
        <v>1</v>
      </c>
    </row>
    <row r="321" spans="1:34" ht="21" customHeight="1" x14ac:dyDescent="0.25">
      <c r="A321" s="33">
        <v>318</v>
      </c>
      <c r="B321" s="67" t="s">
        <v>846</v>
      </c>
      <c r="C321" s="68" t="s">
        <v>724</v>
      </c>
      <c r="D321" s="69" t="s">
        <v>725</v>
      </c>
      <c r="E321" s="67" t="s">
        <v>10</v>
      </c>
      <c r="F321" s="39" t="s">
        <v>22</v>
      </c>
      <c r="G321" s="70">
        <v>5.7</v>
      </c>
      <c r="H321" s="71" t="s">
        <v>31</v>
      </c>
      <c r="I321" s="71" t="s">
        <v>9</v>
      </c>
      <c r="J321" s="118"/>
      <c r="K321" s="129"/>
      <c r="L321" s="33" t="s">
        <v>36</v>
      </c>
      <c r="N321" s="52"/>
      <c r="AB321" s="53" t="str">
        <f t="shared" ref="AB321:AB384" si="39">C321&amp;F321</f>
        <v>Phan Chí Trung11A6</v>
      </c>
      <c r="AC321" s="53">
        <f t="shared" si="34"/>
        <v>1</v>
      </c>
      <c r="AD321" s="57" t="str">
        <f t="shared" si="36"/>
        <v>Trung</v>
      </c>
      <c r="AE321" s="53" t="str">
        <f t="shared" si="37"/>
        <v>Phan Chí</v>
      </c>
      <c r="AF321" s="57" t="str">
        <f t="shared" ref="AF321:AF384" si="40">RIGHT(AE321,LEN(AE321)-FIND("@",SUBSTITUTE(AE321," ","@",LEN(AE321)-LEN(SUBSTITUTE(AE321," ","")))))</f>
        <v>Chí</v>
      </c>
      <c r="AG321" s="53" t="str">
        <f t="shared" si="38"/>
        <v>Chí Trung11A6</v>
      </c>
      <c r="AH321" s="53">
        <f t="shared" si="35"/>
        <v>1</v>
      </c>
    </row>
    <row r="322" spans="1:34" ht="21" customHeight="1" x14ac:dyDescent="0.25">
      <c r="A322" s="33">
        <v>319</v>
      </c>
      <c r="B322" s="67" t="s">
        <v>846</v>
      </c>
      <c r="C322" s="68" t="s">
        <v>726</v>
      </c>
      <c r="D322" s="69" t="s">
        <v>559</v>
      </c>
      <c r="E322" s="67" t="s">
        <v>10</v>
      </c>
      <c r="F322" s="39" t="s">
        <v>22</v>
      </c>
      <c r="G322" s="70">
        <v>6.5</v>
      </c>
      <c r="H322" s="71" t="s">
        <v>31</v>
      </c>
      <c r="I322" s="71" t="s">
        <v>8</v>
      </c>
      <c r="J322" s="118"/>
      <c r="K322" s="129"/>
      <c r="L322" s="33" t="s">
        <v>36</v>
      </c>
      <c r="N322" s="52"/>
      <c r="AB322" s="53" t="str">
        <f t="shared" si="39"/>
        <v>Trần Anh Tuấn11A6</v>
      </c>
      <c r="AC322" s="53">
        <f t="shared" si="34"/>
        <v>1</v>
      </c>
      <c r="AD322" s="57" t="str">
        <f t="shared" si="36"/>
        <v>Tuấn</v>
      </c>
      <c r="AE322" s="53" t="str">
        <f t="shared" si="37"/>
        <v>Trần Anh</v>
      </c>
      <c r="AF322" s="57" t="str">
        <f t="shared" si="40"/>
        <v>Anh</v>
      </c>
      <c r="AG322" s="53" t="str">
        <f t="shared" si="38"/>
        <v>Anh Tuấn11A6</v>
      </c>
      <c r="AH322" s="53">
        <f t="shared" si="35"/>
        <v>1</v>
      </c>
    </row>
    <row r="323" spans="1:34" ht="21" customHeight="1" x14ac:dyDescent="0.25">
      <c r="A323" s="33">
        <v>320</v>
      </c>
      <c r="B323" s="67" t="s">
        <v>846</v>
      </c>
      <c r="C323" s="68" t="s">
        <v>49</v>
      </c>
      <c r="D323" s="69" t="s">
        <v>334</v>
      </c>
      <c r="E323" s="67" t="s">
        <v>7</v>
      </c>
      <c r="F323" s="39" t="s">
        <v>22</v>
      </c>
      <c r="G323" s="70">
        <v>6.3</v>
      </c>
      <c r="H323" s="71" t="s">
        <v>31</v>
      </c>
      <c r="I323" s="71" t="s">
        <v>9</v>
      </c>
      <c r="J323" s="118"/>
      <c r="K323" s="129"/>
      <c r="L323" s="33" t="s">
        <v>36</v>
      </c>
      <c r="N323" s="52"/>
      <c r="AB323" s="53" t="str">
        <f t="shared" si="39"/>
        <v>Nguyễn Thị Thanh Tuyền11A6</v>
      </c>
      <c r="AC323" s="53">
        <f t="shared" si="34"/>
        <v>1</v>
      </c>
      <c r="AD323" s="57" t="str">
        <f t="shared" si="36"/>
        <v>Tuyền</v>
      </c>
      <c r="AE323" s="53" t="str">
        <f t="shared" si="37"/>
        <v>Nguyễn Thị Thanh</v>
      </c>
      <c r="AF323" s="57" t="str">
        <f t="shared" si="40"/>
        <v>Thanh</v>
      </c>
      <c r="AG323" s="53" t="str">
        <f t="shared" si="38"/>
        <v>Thanh Tuyền11A6</v>
      </c>
      <c r="AH323" s="53">
        <f t="shared" si="35"/>
        <v>1</v>
      </c>
    </row>
    <row r="324" spans="1:34" ht="21" customHeight="1" x14ac:dyDescent="0.25">
      <c r="A324" s="33">
        <v>321</v>
      </c>
      <c r="B324" s="67" t="s">
        <v>846</v>
      </c>
      <c r="C324" s="68" t="s">
        <v>727</v>
      </c>
      <c r="D324" s="69" t="s">
        <v>728</v>
      </c>
      <c r="E324" s="67" t="s">
        <v>7</v>
      </c>
      <c r="F324" s="39" t="s">
        <v>22</v>
      </c>
      <c r="G324" s="70">
        <v>7.7</v>
      </c>
      <c r="H324" s="71" t="s">
        <v>8</v>
      </c>
      <c r="I324" s="71" t="s">
        <v>8</v>
      </c>
      <c r="J324" s="118" t="s">
        <v>32</v>
      </c>
      <c r="K324" s="129"/>
      <c r="L324" s="33" t="s">
        <v>36</v>
      </c>
      <c r="N324" s="52"/>
      <c r="AB324" s="53" t="str">
        <f t="shared" si="39"/>
        <v>Lê Nguyễn Phương Uyên11A6</v>
      </c>
      <c r="AC324" s="53">
        <f t="shared" si="34"/>
        <v>1</v>
      </c>
      <c r="AD324" s="57" t="str">
        <f t="shared" si="36"/>
        <v>Uyên</v>
      </c>
      <c r="AE324" s="53" t="str">
        <f t="shared" si="37"/>
        <v>Lê Nguyễn Phương</v>
      </c>
      <c r="AF324" s="57" t="str">
        <f t="shared" si="40"/>
        <v>Phương</v>
      </c>
      <c r="AG324" s="53" t="str">
        <f t="shared" si="38"/>
        <v>Phương Uyên11A6</v>
      </c>
      <c r="AH324" s="53">
        <f t="shared" si="35"/>
        <v>1</v>
      </c>
    </row>
    <row r="325" spans="1:34" ht="21" customHeight="1" x14ac:dyDescent="0.25">
      <c r="A325" s="33">
        <v>322</v>
      </c>
      <c r="B325" s="67" t="s">
        <v>846</v>
      </c>
      <c r="C325" s="68" t="s">
        <v>729</v>
      </c>
      <c r="D325" s="69" t="s">
        <v>730</v>
      </c>
      <c r="E325" s="67" t="s">
        <v>10</v>
      </c>
      <c r="F325" s="39" t="s">
        <v>22</v>
      </c>
      <c r="G325" s="70">
        <v>6.9</v>
      </c>
      <c r="H325" s="71" t="s">
        <v>8</v>
      </c>
      <c r="I325" s="71" t="s">
        <v>8</v>
      </c>
      <c r="J325" s="118" t="s">
        <v>32</v>
      </c>
      <c r="K325" s="129"/>
      <c r="L325" s="33" t="s">
        <v>36</v>
      </c>
      <c r="N325" s="52"/>
      <c r="AB325" s="53" t="str">
        <f t="shared" si="39"/>
        <v>Đặng Hoàng Vinh11A6</v>
      </c>
      <c r="AC325" s="53">
        <f t="shared" ref="AC325:AC388" si="41">COUNTIF($AB$5:$AB$499,AB325)</f>
        <v>1</v>
      </c>
      <c r="AD325" s="57" t="str">
        <f t="shared" si="36"/>
        <v>Vinh</v>
      </c>
      <c r="AE325" s="53" t="str">
        <f t="shared" si="37"/>
        <v>Đặng Hoàng</v>
      </c>
      <c r="AF325" s="57" t="str">
        <f t="shared" si="40"/>
        <v>Hoàng</v>
      </c>
      <c r="AG325" s="53" t="str">
        <f t="shared" si="38"/>
        <v>Hoàng Vinh11A6</v>
      </c>
      <c r="AH325" s="53">
        <f t="shared" ref="AH325:AH388" si="42">COUNTIF($AG$5:$AG$499,AG325)</f>
        <v>1</v>
      </c>
    </row>
    <row r="326" spans="1:34" ht="15.75" x14ac:dyDescent="0.25">
      <c r="A326" s="33">
        <v>323</v>
      </c>
      <c r="B326" s="67" t="s">
        <v>846</v>
      </c>
      <c r="C326" s="68" t="s">
        <v>731</v>
      </c>
      <c r="D326" s="69" t="s">
        <v>194</v>
      </c>
      <c r="E326" s="67" t="s">
        <v>7</v>
      </c>
      <c r="F326" s="39" t="s">
        <v>22</v>
      </c>
      <c r="G326" s="70">
        <v>8</v>
      </c>
      <c r="H326" s="71" t="s">
        <v>8</v>
      </c>
      <c r="I326" s="71" t="s">
        <v>9</v>
      </c>
      <c r="J326" s="118" t="s">
        <v>32</v>
      </c>
      <c r="K326" s="129"/>
      <c r="L326" s="33" t="s">
        <v>36</v>
      </c>
      <c r="N326" s="52"/>
      <c r="AB326" s="53" t="str">
        <f t="shared" si="39"/>
        <v>Phạm Thị Ngọc Yến11A6</v>
      </c>
      <c r="AC326" s="53">
        <f t="shared" si="41"/>
        <v>1</v>
      </c>
      <c r="AD326" s="57" t="str">
        <f t="shared" si="36"/>
        <v>Yến</v>
      </c>
      <c r="AE326" s="53" t="str">
        <f t="shared" si="37"/>
        <v>Phạm Thị Ngọc</v>
      </c>
      <c r="AF326" s="57" t="str">
        <f t="shared" si="40"/>
        <v>Ngọc</v>
      </c>
      <c r="AG326" s="53" t="str">
        <f t="shared" si="38"/>
        <v>Ngọc Yến11A6</v>
      </c>
      <c r="AH326" s="53">
        <f t="shared" si="42"/>
        <v>1</v>
      </c>
    </row>
    <row r="327" spans="1:34" ht="21" customHeight="1" x14ac:dyDescent="0.25">
      <c r="A327" s="33">
        <v>324</v>
      </c>
      <c r="B327" s="67" t="s">
        <v>847</v>
      </c>
      <c r="C327" s="68" t="s">
        <v>732</v>
      </c>
      <c r="D327" s="69" t="s">
        <v>479</v>
      </c>
      <c r="E327" s="67" t="s">
        <v>7</v>
      </c>
      <c r="F327" s="39" t="s">
        <v>23</v>
      </c>
      <c r="G327" s="70">
        <v>6.1</v>
      </c>
      <c r="H327" s="71" t="s">
        <v>31</v>
      </c>
      <c r="I327" s="71" t="s">
        <v>8</v>
      </c>
      <c r="J327" s="118"/>
      <c r="K327" s="129"/>
      <c r="L327" s="33" t="s">
        <v>36</v>
      </c>
      <c r="N327" s="52"/>
      <c r="AB327" s="53" t="str">
        <f t="shared" si="39"/>
        <v>Nguyễn Thị Mỹ An11A7</v>
      </c>
      <c r="AC327" s="53">
        <f t="shared" si="41"/>
        <v>1</v>
      </c>
      <c r="AD327" s="57" t="str">
        <f t="shared" si="36"/>
        <v>An</v>
      </c>
      <c r="AE327" s="53" t="str">
        <f t="shared" si="37"/>
        <v>Nguyễn Thị Mỹ</v>
      </c>
      <c r="AF327" s="57" t="str">
        <f t="shared" si="40"/>
        <v>Mỹ</v>
      </c>
      <c r="AG327" s="53" t="str">
        <f t="shared" si="38"/>
        <v>Mỹ An11A7</v>
      </c>
      <c r="AH327" s="53">
        <f t="shared" si="42"/>
        <v>1</v>
      </c>
    </row>
    <row r="328" spans="1:34" ht="21" customHeight="1" x14ac:dyDescent="0.25">
      <c r="A328" s="33">
        <v>325</v>
      </c>
      <c r="B328" s="67" t="s">
        <v>847</v>
      </c>
      <c r="C328" s="68" t="s">
        <v>733</v>
      </c>
      <c r="D328" s="69" t="s">
        <v>530</v>
      </c>
      <c r="E328" s="67" t="s">
        <v>7</v>
      </c>
      <c r="F328" s="39" t="s">
        <v>23</v>
      </c>
      <c r="G328" s="70">
        <v>7.8</v>
      </c>
      <c r="H328" s="71" t="s">
        <v>8</v>
      </c>
      <c r="I328" s="71" t="s">
        <v>9</v>
      </c>
      <c r="J328" s="118" t="s">
        <v>32</v>
      </c>
      <c r="K328" s="129"/>
      <c r="L328" s="33" t="s">
        <v>36</v>
      </c>
      <c r="N328" s="52"/>
      <c r="AB328" s="53" t="str">
        <f t="shared" si="39"/>
        <v>Dương Ngọc Lan Anh11A7</v>
      </c>
      <c r="AC328" s="53">
        <f t="shared" si="41"/>
        <v>1</v>
      </c>
      <c r="AD328" s="57" t="str">
        <f t="shared" si="36"/>
        <v>Anh</v>
      </c>
      <c r="AE328" s="53" t="str">
        <f t="shared" si="37"/>
        <v>Dương Ngọc Lan</v>
      </c>
      <c r="AF328" s="57" t="str">
        <f t="shared" si="40"/>
        <v>Lan</v>
      </c>
      <c r="AG328" s="53" t="str">
        <f t="shared" si="38"/>
        <v>Lan Anh11A7</v>
      </c>
      <c r="AH328" s="53">
        <f t="shared" si="42"/>
        <v>1</v>
      </c>
    </row>
    <row r="329" spans="1:34" ht="21" customHeight="1" x14ac:dyDescent="0.25">
      <c r="A329" s="33">
        <v>326</v>
      </c>
      <c r="B329" s="67" t="s">
        <v>847</v>
      </c>
      <c r="C329" s="68" t="s">
        <v>734</v>
      </c>
      <c r="D329" s="69" t="s">
        <v>559</v>
      </c>
      <c r="E329" s="67" t="s">
        <v>7</v>
      </c>
      <c r="F329" s="39" t="s">
        <v>23</v>
      </c>
      <c r="G329" s="70">
        <v>6.1</v>
      </c>
      <c r="H329" s="71" t="s">
        <v>31</v>
      </c>
      <c r="I329" s="71" t="s">
        <v>9</v>
      </c>
      <c r="J329" s="118"/>
      <c r="K329" s="129"/>
      <c r="L329" s="33" t="s">
        <v>36</v>
      </c>
      <c r="N329" s="52"/>
      <c r="AB329" s="53" t="str">
        <f t="shared" si="39"/>
        <v>Trần Hoài Anh11A7</v>
      </c>
      <c r="AC329" s="53">
        <f t="shared" si="41"/>
        <v>1</v>
      </c>
      <c r="AD329" s="57" t="str">
        <f t="shared" si="36"/>
        <v>Anh</v>
      </c>
      <c r="AE329" s="53" t="str">
        <f t="shared" si="37"/>
        <v>Trần Hoài</v>
      </c>
      <c r="AF329" s="57" t="str">
        <f t="shared" si="40"/>
        <v>Hoài</v>
      </c>
      <c r="AG329" s="53" t="str">
        <f t="shared" si="38"/>
        <v>Hoài Anh11A7</v>
      </c>
      <c r="AH329" s="53">
        <f t="shared" si="42"/>
        <v>1</v>
      </c>
    </row>
    <row r="330" spans="1:34" ht="21" customHeight="1" x14ac:dyDescent="0.25">
      <c r="A330" s="33">
        <v>327</v>
      </c>
      <c r="B330" s="67" t="s">
        <v>847</v>
      </c>
      <c r="C330" s="68" t="s">
        <v>735</v>
      </c>
      <c r="D330" s="69" t="s">
        <v>503</v>
      </c>
      <c r="E330" s="67" t="s">
        <v>10</v>
      </c>
      <c r="F330" s="39" t="s">
        <v>23</v>
      </c>
      <c r="G330" s="70">
        <v>7.8</v>
      </c>
      <c r="H330" s="71" t="s">
        <v>8</v>
      </c>
      <c r="I330" s="71" t="s">
        <v>9</v>
      </c>
      <c r="J330" s="118" t="s">
        <v>32</v>
      </c>
      <c r="K330" s="129"/>
      <c r="L330" s="33" t="s">
        <v>36</v>
      </c>
      <c r="N330" s="52"/>
      <c r="AB330" s="53" t="str">
        <f t="shared" si="39"/>
        <v>Nguyễn Hoài Quốc Bảo11A7</v>
      </c>
      <c r="AC330" s="53">
        <f t="shared" si="41"/>
        <v>1</v>
      </c>
      <c r="AD330" s="57" t="str">
        <f t="shared" si="36"/>
        <v>Bảo</v>
      </c>
      <c r="AE330" s="53" t="str">
        <f t="shared" si="37"/>
        <v>Nguyễn Hoài Quốc</v>
      </c>
      <c r="AF330" s="57" t="str">
        <f t="shared" si="40"/>
        <v>Quốc</v>
      </c>
      <c r="AG330" s="53" t="str">
        <f t="shared" si="38"/>
        <v>Quốc Bảo11A7</v>
      </c>
      <c r="AH330" s="53">
        <f t="shared" si="42"/>
        <v>1</v>
      </c>
    </row>
    <row r="331" spans="1:34" ht="21" customHeight="1" x14ac:dyDescent="0.25">
      <c r="A331" s="33">
        <v>328</v>
      </c>
      <c r="B331" s="67" t="s">
        <v>847</v>
      </c>
      <c r="C331" s="68" t="s">
        <v>736</v>
      </c>
      <c r="D331" s="69" t="s">
        <v>329</v>
      </c>
      <c r="E331" s="67" t="s">
        <v>10</v>
      </c>
      <c r="F331" s="39" t="s">
        <v>23</v>
      </c>
      <c r="G331" s="70">
        <v>6.4</v>
      </c>
      <c r="H331" s="71" t="s">
        <v>31</v>
      </c>
      <c r="I331" s="71" t="s">
        <v>8</v>
      </c>
      <c r="J331" s="118"/>
      <c r="K331" s="129"/>
      <c r="L331" s="33" t="s">
        <v>36</v>
      </c>
      <c r="N331" s="52"/>
      <c r="AB331" s="53" t="str">
        <f t="shared" si="39"/>
        <v>Trần Gia Bảo11A7</v>
      </c>
      <c r="AC331" s="53">
        <f t="shared" si="41"/>
        <v>1</v>
      </c>
      <c r="AD331" s="57" t="str">
        <f t="shared" si="36"/>
        <v>Bảo</v>
      </c>
      <c r="AE331" s="53" t="str">
        <f t="shared" si="37"/>
        <v>Trần Gia</v>
      </c>
      <c r="AF331" s="57" t="str">
        <f t="shared" si="40"/>
        <v>Gia</v>
      </c>
      <c r="AG331" s="53" t="str">
        <f t="shared" si="38"/>
        <v>Gia Bảo11A7</v>
      </c>
      <c r="AH331" s="53">
        <f t="shared" si="42"/>
        <v>1</v>
      </c>
    </row>
    <row r="332" spans="1:34" ht="21" customHeight="1" x14ac:dyDescent="0.25">
      <c r="A332" s="33">
        <v>329</v>
      </c>
      <c r="B332" s="67" t="s">
        <v>847</v>
      </c>
      <c r="C332" s="68" t="s">
        <v>737</v>
      </c>
      <c r="D332" s="69" t="s">
        <v>264</v>
      </c>
      <c r="E332" s="67" t="s">
        <v>10</v>
      </c>
      <c r="F332" s="39" t="s">
        <v>23</v>
      </c>
      <c r="G332" s="70">
        <v>6.7</v>
      </c>
      <c r="H332" s="71" t="s">
        <v>31</v>
      </c>
      <c r="I332" s="71" t="s">
        <v>8</v>
      </c>
      <c r="J332" s="118"/>
      <c r="K332" s="129"/>
      <c r="L332" s="33" t="s">
        <v>36</v>
      </c>
      <c r="N332" s="52"/>
      <c r="AB332" s="53" t="str">
        <f t="shared" si="39"/>
        <v>Phạm Công Chiến11A7</v>
      </c>
      <c r="AC332" s="53">
        <f t="shared" si="41"/>
        <v>1</v>
      </c>
      <c r="AD332" s="57" t="str">
        <f t="shared" si="36"/>
        <v>Chiến</v>
      </c>
      <c r="AE332" s="53" t="str">
        <f t="shared" si="37"/>
        <v>Phạm Công</v>
      </c>
      <c r="AF332" s="57" t="str">
        <f t="shared" si="40"/>
        <v>Công</v>
      </c>
      <c r="AG332" s="53" t="str">
        <f t="shared" si="38"/>
        <v>Công Chiến11A7</v>
      </c>
      <c r="AH332" s="53">
        <f t="shared" si="42"/>
        <v>1</v>
      </c>
    </row>
    <row r="333" spans="1:34" ht="21" customHeight="1" x14ac:dyDescent="0.25">
      <c r="A333" s="33">
        <v>330</v>
      </c>
      <c r="B333" s="67" t="s">
        <v>847</v>
      </c>
      <c r="C333" s="68" t="s">
        <v>738</v>
      </c>
      <c r="D333" s="69" t="s">
        <v>648</v>
      </c>
      <c r="E333" s="67" t="s">
        <v>10</v>
      </c>
      <c r="F333" s="39" t="s">
        <v>23</v>
      </c>
      <c r="G333" s="70">
        <v>6.4</v>
      </c>
      <c r="H333" s="71" t="s">
        <v>31</v>
      </c>
      <c r="I333" s="71" t="s">
        <v>9</v>
      </c>
      <c r="J333" s="118"/>
      <c r="K333" s="129"/>
      <c r="L333" s="33" t="s">
        <v>36</v>
      </c>
      <c r="N333" s="52"/>
      <c r="AB333" s="53" t="str">
        <f t="shared" si="39"/>
        <v>Hoàng Mạnh Duy11A7</v>
      </c>
      <c r="AC333" s="53">
        <f t="shared" si="41"/>
        <v>1</v>
      </c>
      <c r="AD333" s="57" t="str">
        <f t="shared" si="36"/>
        <v>Duy</v>
      </c>
      <c r="AE333" s="53" t="str">
        <f t="shared" si="37"/>
        <v>Hoàng Mạnh</v>
      </c>
      <c r="AF333" s="57" t="str">
        <f t="shared" si="40"/>
        <v>Mạnh</v>
      </c>
      <c r="AG333" s="53" t="str">
        <f t="shared" si="38"/>
        <v>Mạnh Duy11A7</v>
      </c>
      <c r="AH333" s="53">
        <f t="shared" si="42"/>
        <v>1</v>
      </c>
    </row>
    <row r="334" spans="1:34" ht="21" customHeight="1" x14ac:dyDescent="0.25">
      <c r="A334" s="33">
        <v>331</v>
      </c>
      <c r="B334" s="67" t="s">
        <v>847</v>
      </c>
      <c r="C334" s="68" t="s">
        <v>739</v>
      </c>
      <c r="D334" s="69" t="s">
        <v>46</v>
      </c>
      <c r="E334" s="67" t="s">
        <v>10</v>
      </c>
      <c r="F334" s="39" t="s">
        <v>23</v>
      </c>
      <c r="G334" s="70">
        <v>5.0999999999999996</v>
      </c>
      <c r="H334" s="71" t="s">
        <v>15</v>
      </c>
      <c r="I334" s="71" t="s">
        <v>8</v>
      </c>
      <c r="J334" s="118"/>
      <c r="K334" s="129"/>
      <c r="L334" s="33" t="s">
        <v>34</v>
      </c>
      <c r="N334" s="52"/>
      <c r="AB334" s="53" t="str">
        <f t="shared" si="39"/>
        <v>Vũ Tiến Đạt11A7</v>
      </c>
      <c r="AC334" s="53">
        <f t="shared" si="41"/>
        <v>1</v>
      </c>
      <c r="AD334" s="57" t="str">
        <f t="shared" si="36"/>
        <v>Đạt</v>
      </c>
      <c r="AE334" s="53" t="str">
        <f t="shared" si="37"/>
        <v>Vũ Tiến</v>
      </c>
      <c r="AF334" s="57" t="str">
        <f t="shared" si="40"/>
        <v>Tiến</v>
      </c>
      <c r="AG334" s="53" t="str">
        <f t="shared" si="38"/>
        <v>Tiến Đạt11A7</v>
      </c>
      <c r="AH334" s="53">
        <f t="shared" si="42"/>
        <v>1</v>
      </c>
    </row>
    <row r="335" spans="1:34" ht="21" customHeight="1" x14ac:dyDescent="0.25">
      <c r="A335" s="33">
        <v>332</v>
      </c>
      <c r="B335" s="67" t="s">
        <v>847</v>
      </c>
      <c r="C335" s="68" t="s">
        <v>740</v>
      </c>
      <c r="D335" s="69" t="s">
        <v>187</v>
      </c>
      <c r="E335" s="67" t="s">
        <v>7</v>
      </c>
      <c r="F335" s="39" t="s">
        <v>23</v>
      </c>
      <c r="G335" s="70">
        <v>7.7</v>
      </c>
      <c r="H335" s="71" t="s">
        <v>8</v>
      </c>
      <c r="I335" s="71" t="s">
        <v>9</v>
      </c>
      <c r="J335" s="118" t="s">
        <v>32</v>
      </c>
      <c r="K335" s="129"/>
      <c r="L335" s="33" t="s">
        <v>36</v>
      </c>
      <c r="N335" s="52"/>
      <c r="AB335" s="53" t="str">
        <f t="shared" si="39"/>
        <v>Nguyễn Ngọc Hạnh11A7</v>
      </c>
      <c r="AC335" s="53">
        <f t="shared" si="41"/>
        <v>1</v>
      </c>
      <c r="AD335" s="57" t="str">
        <f t="shared" si="36"/>
        <v>Hạnh</v>
      </c>
      <c r="AE335" s="53" t="str">
        <f t="shared" si="37"/>
        <v>Nguyễn Ngọc</v>
      </c>
      <c r="AF335" s="57" t="str">
        <f t="shared" si="40"/>
        <v>Ngọc</v>
      </c>
      <c r="AG335" s="53" t="str">
        <f t="shared" si="38"/>
        <v>Ngọc Hạnh11A7</v>
      </c>
      <c r="AH335" s="53">
        <f t="shared" si="42"/>
        <v>1</v>
      </c>
    </row>
    <row r="336" spans="1:34" ht="21" customHeight="1" x14ac:dyDescent="0.25">
      <c r="A336" s="33">
        <v>333</v>
      </c>
      <c r="B336" s="67" t="s">
        <v>847</v>
      </c>
      <c r="C336" s="68" t="s">
        <v>741</v>
      </c>
      <c r="D336" s="69" t="s">
        <v>742</v>
      </c>
      <c r="E336" s="67" t="s">
        <v>7</v>
      </c>
      <c r="F336" s="39" t="s">
        <v>23</v>
      </c>
      <c r="G336" s="70">
        <v>6.8</v>
      </c>
      <c r="H336" s="71" t="s">
        <v>8</v>
      </c>
      <c r="I336" s="71" t="s">
        <v>9</v>
      </c>
      <c r="J336" s="118" t="s">
        <v>32</v>
      </c>
      <c r="K336" s="129"/>
      <c r="L336" s="33" t="s">
        <v>36</v>
      </c>
      <c r="N336" s="52"/>
      <c r="AB336" s="53" t="str">
        <f t="shared" si="39"/>
        <v>Lê Thị Ngọc Hiệp11A7</v>
      </c>
      <c r="AC336" s="53">
        <f t="shared" si="41"/>
        <v>1</v>
      </c>
      <c r="AD336" s="57" t="str">
        <f t="shared" si="36"/>
        <v>Hiệp</v>
      </c>
      <c r="AE336" s="53" t="str">
        <f t="shared" si="37"/>
        <v>Lê Thị Ngọc</v>
      </c>
      <c r="AF336" s="57" t="str">
        <f t="shared" si="40"/>
        <v>Ngọc</v>
      </c>
      <c r="AG336" s="53" t="str">
        <f t="shared" si="38"/>
        <v>Ngọc Hiệp11A7</v>
      </c>
      <c r="AH336" s="53">
        <f t="shared" si="42"/>
        <v>1</v>
      </c>
    </row>
    <row r="337" spans="1:34" ht="21" customHeight="1" x14ac:dyDescent="0.25">
      <c r="A337" s="33">
        <v>334</v>
      </c>
      <c r="B337" s="67" t="s">
        <v>847</v>
      </c>
      <c r="C337" s="68" t="s">
        <v>743</v>
      </c>
      <c r="D337" s="69" t="s">
        <v>162</v>
      </c>
      <c r="E337" s="67" t="s">
        <v>10</v>
      </c>
      <c r="F337" s="39" t="s">
        <v>23</v>
      </c>
      <c r="G337" s="70">
        <v>7.7</v>
      </c>
      <c r="H337" s="71" t="s">
        <v>8</v>
      </c>
      <c r="I337" s="71" t="s">
        <v>9</v>
      </c>
      <c r="J337" s="118" t="s">
        <v>32</v>
      </c>
      <c r="K337" s="129"/>
      <c r="L337" s="33" t="s">
        <v>36</v>
      </c>
      <c r="N337" s="52"/>
      <c r="AB337" s="53" t="str">
        <f t="shared" si="39"/>
        <v>Nguyễn Trung Hiếu11A7</v>
      </c>
      <c r="AC337" s="53">
        <f t="shared" si="41"/>
        <v>1</v>
      </c>
      <c r="AD337" s="57" t="str">
        <f t="shared" si="36"/>
        <v>Hiếu</v>
      </c>
      <c r="AE337" s="53" t="str">
        <f t="shared" si="37"/>
        <v>Nguyễn Trung</v>
      </c>
      <c r="AF337" s="57" t="str">
        <f t="shared" si="40"/>
        <v>Trung</v>
      </c>
      <c r="AG337" s="53" t="str">
        <f t="shared" si="38"/>
        <v>Trung Hiếu11A7</v>
      </c>
      <c r="AH337" s="53">
        <f t="shared" si="42"/>
        <v>1</v>
      </c>
    </row>
    <row r="338" spans="1:34" ht="21" customHeight="1" x14ac:dyDescent="0.25">
      <c r="A338" s="33">
        <v>335</v>
      </c>
      <c r="B338" s="67" t="s">
        <v>847</v>
      </c>
      <c r="C338" s="68" t="s">
        <v>744</v>
      </c>
      <c r="D338" s="69" t="s">
        <v>217</v>
      </c>
      <c r="E338" s="67" t="s">
        <v>7</v>
      </c>
      <c r="F338" s="39" t="s">
        <v>23</v>
      </c>
      <c r="G338" s="70">
        <v>6.7</v>
      </c>
      <c r="H338" s="71" t="s">
        <v>31</v>
      </c>
      <c r="I338" s="71" t="s">
        <v>9</v>
      </c>
      <c r="J338" s="118"/>
      <c r="K338" s="129"/>
      <c r="L338" s="33" t="s">
        <v>36</v>
      </c>
      <c r="N338" s="52"/>
      <c r="AB338" s="53" t="str">
        <f t="shared" si="39"/>
        <v>Trịnh Lê Ngọc Hiếu11A7</v>
      </c>
      <c r="AC338" s="53">
        <f t="shared" si="41"/>
        <v>1</v>
      </c>
      <c r="AD338" s="57" t="str">
        <f t="shared" si="36"/>
        <v>Hiếu</v>
      </c>
      <c r="AE338" s="53" t="str">
        <f t="shared" si="37"/>
        <v>Trịnh Lê Ngọc</v>
      </c>
      <c r="AF338" s="57" t="str">
        <f t="shared" si="40"/>
        <v>Ngọc</v>
      </c>
      <c r="AG338" s="53" t="str">
        <f t="shared" si="38"/>
        <v>Ngọc Hiếu11A7</v>
      </c>
      <c r="AH338" s="53">
        <f t="shared" si="42"/>
        <v>1</v>
      </c>
    </row>
    <row r="339" spans="1:34" ht="21" customHeight="1" x14ac:dyDescent="0.25">
      <c r="A339" s="33">
        <v>336</v>
      </c>
      <c r="B339" s="67" t="s">
        <v>847</v>
      </c>
      <c r="C339" s="68" t="s">
        <v>745</v>
      </c>
      <c r="D339" s="69" t="s">
        <v>86</v>
      </c>
      <c r="E339" s="67" t="s">
        <v>10</v>
      </c>
      <c r="F339" s="39" t="s">
        <v>23</v>
      </c>
      <c r="G339" s="70">
        <v>6.5</v>
      </c>
      <c r="H339" s="71" t="s">
        <v>31</v>
      </c>
      <c r="I339" s="71" t="s">
        <v>9</v>
      </c>
      <c r="J339" s="118"/>
      <c r="K339" s="129"/>
      <c r="L339" s="33" t="s">
        <v>36</v>
      </c>
      <c r="N339" s="52"/>
      <c r="AB339" s="53" t="str">
        <f t="shared" si="39"/>
        <v>Nguyễn Minh Hoàng11A7</v>
      </c>
      <c r="AC339" s="53">
        <f t="shared" si="41"/>
        <v>1</v>
      </c>
      <c r="AD339" s="57" t="str">
        <f t="shared" si="36"/>
        <v>Hoàng</v>
      </c>
      <c r="AE339" s="53" t="str">
        <f t="shared" si="37"/>
        <v>Nguyễn Minh</v>
      </c>
      <c r="AF339" s="57" t="str">
        <f t="shared" si="40"/>
        <v>Minh</v>
      </c>
      <c r="AG339" s="53" t="str">
        <f t="shared" si="38"/>
        <v>Minh Hoàng11A7</v>
      </c>
      <c r="AH339" s="53">
        <f t="shared" si="42"/>
        <v>1</v>
      </c>
    </row>
    <row r="340" spans="1:34" ht="21" customHeight="1" x14ac:dyDescent="0.25">
      <c r="A340" s="33">
        <v>337</v>
      </c>
      <c r="B340" s="67" t="s">
        <v>847</v>
      </c>
      <c r="C340" s="68" t="s">
        <v>746</v>
      </c>
      <c r="D340" s="69" t="s">
        <v>470</v>
      </c>
      <c r="E340" s="67" t="s">
        <v>10</v>
      </c>
      <c r="F340" s="39" t="s">
        <v>23</v>
      </c>
      <c r="G340" s="70">
        <v>5.6</v>
      </c>
      <c r="H340" s="71" t="s">
        <v>31</v>
      </c>
      <c r="I340" s="71" t="s">
        <v>31</v>
      </c>
      <c r="J340" s="118"/>
      <c r="K340" s="129"/>
      <c r="L340" s="33" t="s">
        <v>36</v>
      </c>
      <c r="N340" s="52"/>
      <c r="AB340" s="53" t="str">
        <f t="shared" si="39"/>
        <v>Nguyễn Bảo Thuận Kha11A7</v>
      </c>
      <c r="AC340" s="53">
        <f t="shared" si="41"/>
        <v>1</v>
      </c>
      <c r="AD340" s="57" t="str">
        <f t="shared" si="36"/>
        <v>Kha</v>
      </c>
      <c r="AE340" s="53" t="str">
        <f t="shared" si="37"/>
        <v>Nguyễn Bảo Thuận</v>
      </c>
      <c r="AF340" s="57" t="str">
        <f t="shared" si="40"/>
        <v>Thuận</v>
      </c>
      <c r="AG340" s="53" t="str">
        <f t="shared" si="38"/>
        <v>Thuận Kha11A7</v>
      </c>
      <c r="AH340" s="53">
        <f t="shared" si="42"/>
        <v>1</v>
      </c>
    </row>
    <row r="341" spans="1:34" ht="21" customHeight="1" x14ac:dyDescent="0.25">
      <c r="A341" s="33">
        <v>338</v>
      </c>
      <c r="B341" s="67" t="s">
        <v>847</v>
      </c>
      <c r="C341" s="68" t="s">
        <v>747</v>
      </c>
      <c r="D341" s="69" t="s">
        <v>454</v>
      </c>
      <c r="E341" s="67" t="s">
        <v>7</v>
      </c>
      <c r="F341" s="39" t="s">
        <v>23</v>
      </c>
      <c r="G341" s="70">
        <v>7.3</v>
      </c>
      <c r="H341" s="71" t="s">
        <v>8</v>
      </c>
      <c r="I341" s="71" t="s">
        <v>9</v>
      </c>
      <c r="J341" s="118" t="s">
        <v>32</v>
      </c>
      <c r="K341" s="129"/>
      <c r="L341" s="33" t="s">
        <v>36</v>
      </c>
      <c r="N341" s="52"/>
      <c r="AB341" s="53" t="str">
        <f t="shared" si="39"/>
        <v>Bùi Phương Khanh11A7</v>
      </c>
      <c r="AC341" s="53">
        <f t="shared" si="41"/>
        <v>1</v>
      </c>
      <c r="AD341" s="57" t="str">
        <f t="shared" si="36"/>
        <v>Khanh</v>
      </c>
      <c r="AE341" s="53" t="str">
        <f t="shared" si="37"/>
        <v>Bùi Phương</v>
      </c>
      <c r="AF341" s="57" t="str">
        <f t="shared" si="40"/>
        <v>Phương</v>
      </c>
      <c r="AG341" s="53" t="str">
        <f t="shared" si="38"/>
        <v>Phương Khanh11A7</v>
      </c>
      <c r="AH341" s="53">
        <f t="shared" si="42"/>
        <v>1</v>
      </c>
    </row>
    <row r="342" spans="1:34" ht="21" customHeight="1" x14ac:dyDescent="0.25">
      <c r="A342" s="33">
        <v>339</v>
      </c>
      <c r="B342" s="67" t="s">
        <v>847</v>
      </c>
      <c r="C342" s="68" t="s">
        <v>748</v>
      </c>
      <c r="D342" s="69" t="s">
        <v>158</v>
      </c>
      <c r="E342" s="67" t="s">
        <v>10</v>
      </c>
      <c r="F342" s="39" t="s">
        <v>23</v>
      </c>
      <c r="G342" s="70">
        <v>6.8</v>
      </c>
      <c r="H342" s="71" t="s">
        <v>8</v>
      </c>
      <c r="I342" s="71" t="s">
        <v>9</v>
      </c>
      <c r="J342" s="118" t="s">
        <v>32</v>
      </c>
      <c r="K342" s="129"/>
      <c r="L342" s="33" t="s">
        <v>36</v>
      </c>
      <c r="N342" s="52"/>
      <c r="AB342" s="53" t="str">
        <f t="shared" si="39"/>
        <v>Võ Tấn Khanh11A7</v>
      </c>
      <c r="AC342" s="53">
        <f t="shared" si="41"/>
        <v>1</v>
      </c>
      <c r="AD342" s="57" t="str">
        <f t="shared" si="36"/>
        <v>Khanh</v>
      </c>
      <c r="AE342" s="53" t="str">
        <f t="shared" si="37"/>
        <v>Võ Tấn</v>
      </c>
      <c r="AF342" s="57" t="str">
        <f t="shared" si="40"/>
        <v>Tấn</v>
      </c>
      <c r="AG342" s="53" t="str">
        <f t="shared" si="38"/>
        <v>Tấn Khanh11A7</v>
      </c>
      <c r="AH342" s="53">
        <f t="shared" si="42"/>
        <v>1</v>
      </c>
    </row>
    <row r="343" spans="1:34" ht="21" customHeight="1" x14ac:dyDescent="0.25">
      <c r="A343" s="33">
        <v>340</v>
      </c>
      <c r="B343" s="67" t="s">
        <v>847</v>
      </c>
      <c r="C343" s="68" t="s">
        <v>749</v>
      </c>
      <c r="D343" s="69" t="s">
        <v>750</v>
      </c>
      <c r="E343" s="67" t="s">
        <v>10</v>
      </c>
      <c r="F343" s="39" t="s">
        <v>23</v>
      </c>
      <c r="G343" s="70">
        <v>8.1</v>
      </c>
      <c r="H343" s="71" t="s">
        <v>8</v>
      </c>
      <c r="I343" s="71" t="s">
        <v>9</v>
      </c>
      <c r="J343" s="118" t="s">
        <v>32</v>
      </c>
      <c r="K343" s="129"/>
      <c r="L343" s="33" t="s">
        <v>36</v>
      </c>
      <c r="N343" s="52"/>
      <c r="AB343" s="53" t="str">
        <f t="shared" si="39"/>
        <v>Huỳnh Anh Kiệt11A7</v>
      </c>
      <c r="AC343" s="53">
        <f t="shared" si="41"/>
        <v>1</v>
      </c>
      <c r="AD343" s="57" t="str">
        <f t="shared" si="36"/>
        <v>Kiệt</v>
      </c>
      <c r="AE343" s="53" t="str">
        <f t="shared" si="37"/>
        <v>Huỳnh Anh</v>
      </c>
      <c r="AF343" s="57" t="str">
        <f t="shared" si="40"/>
        <v>Anh</v>
      </c>
      <c r="AG343" s="53" t="str">
        <f t="shared" si="38"/>
        <v>Anh Kiệt11A7</v>
      </c>
      <c r="AH343" s="53">
        <f t="shared" si="42"/>
        <v>1</v>
      </c>
    </row>
    <row r="344" spans="1:34" ht="21" customHeight="1" x14ac:dyDescent="0.25">
      <c r="A344" s="33">
        <v>341</v>
      </c>
      <c r="B344" s="67" t="s">
        <v>847</v>
      </c>
      <c r="C344" s="68" t="s">
        <v>751</v>
      </c>
      <c r="D344" s="69" t="s">
        <v>179</v>
      </c>
      <c r="E344" s="67" t="s">
        <v>7</v>
      </c>
      <c r="F344" s="39" t="s">
        <v>23</v>
      </c>
      <c r="G344" s="70">
        <v>7</v>
      </c>
      <c r="H344" s="71" t="s">
        <v>8</v>
      </c>
      <c r="I344" s="71" t="s">
        <v>8</v>
      </c>
      <c r="J344" s="118" t="s">
        <v>32</v>
      </c>
      <c r="K344" s="129"/>
      <c r="L344" s="33" t="s">
        <v>36</v>
      </c>
      <c r="N344" s="52"/>
      <c r="AB344" s="53" t="str">
        <f t="shared" si="39"/>
        <v>Trần Hoàng Thiên Kim11A7</v>
      </c>
      <c r="AC344" s="53">
        <f t="shared" si="41"/>
        <v>1</v>
      </c>
      <c r="AD344" s="57" t="str">
        <f t="shared" si="36"/>
        <v>Kim</v>
      </c>
      <c r="AE344" s="53" t="str">
        <f t="shared" si="37"/>
        <v>Trần Hoàng Thiên</v>
      </c>
      <c r="AF344" s="57" t="str">
        <f t="shared" si="40"/>
        <v>Thiên</v>
      </c>
      <c r="AG344" s="53" t="str">
        <f t="shared" si="38"/>
        <v>Thiên Kim11A7</v>
      </c>
      <c r="AH344" s="53">
        <f t="shared" si="42"/>
        <v>1</v>
      </c>
    </row>
    <row r="345" spans="1:34" ht="21" customHeight="1" x14ac:dyDescent="0.25">
      <c r="A345" s="33">
        <v>342</v>
      </c>
      <c r="B345" s="67" t="s">
        <v>847</v>
      </c>
      <c r="C345" s="68" t="s">
        <v>752</v>
      </c>
      <c r="D345" s="69" t="s">
        <v>607</v>
      </c>
      <c r="E345" s="67" t="s">
        <v>7</v>
      </c>
      <c r="F345" s="39" t="s">
        <v>23</v>
      </c>
      <c r="G345" s="70">
        <v>6.6</v>
      </c>
      <c r="H345" s="71" t="s">
        <v>8</v>
      </c>
      <c r="I345" s="71" t="s">
        <v>9</v>
      </c>
      <c r="J345" s="118" t="s">
        <v>32</v>
      </c>
      <c r="K345" s="129"/>
      <c r="L345" s="33" t="s">
        <v>36</v>
      </c>
      <c r="N345" s="52"/>
      <c r="AB345" s="53" t="str">
        <f t="shared" si="39"/>
        <v>Vũ Thị Thùy Lam11A7</v>
      </c>
      <c r="AC345" s="53">
        <f t="shared" si="41"/>
        <v>1</v>
      </c>
      <c r="AD345" s="57" t="str">
        <f t="shared" si="36"/>
        <v>Lam</v>
      </c>
      <c r="AE345" s="53" t="str">
        <f t="shared" si="37"/>
        <v>Vũ Thị Thùy</v>
      </c>
      <c r="AF345" s="57" t="str">
        <f t="shared" si="40"/>
        <v>Thùy</v>
      </c>
      <c r="AG345" s="53" t="str">
        <f t="shared" si="38"/>
        <v>Thùy Lam11A7</v>
      </c>
      <c r="AH345" s="53">
        <f t="shared" si="42"/>
        <v>1</v>
      </c>
    </row>
    <row r="346" spans="1:34" ht="21" customHeight="1" x14ac:dyDescent="0.25">
      <c r="A346" s="33">
        <v>343</v>
      </c>
      <c r="B346" s="67" t="s">
        <v>847</v>
      </c>
      <c r="C346" s="68" t="s">
        <v>753</v>
      </c>
      <c r="D346" s="69" t="s">
        <v>754</v>
      </c>
      <c r="E346" s="67" t="s">
        <v>7</v>
      </c>
      <c r="F346" s="39" t="s">
        <v>23</v>
      </c>
      <c r="G346" s="70">
        <v>6.6</v>
      </c>
      <c r="H346" s="71" t="s">
        <v>8</v>
      </c>
      <c r="I346" s="71" t="s">
        <v>9</v>
      </c>
      <c r="J346" s="118" t="s">
        <v>32</v>
      </c>
      <c r="K346" s="129"/>
      <c r="L346" s="33" t="s">
        <v>36</v>
      </c>
      <c r="N346" s="52"/>
      <c r="AB346" s="53" t="str">
        <f t="shared" si="39"/>
        <v>Phan Huỳnh Xuân Ngân11A7</v>
      </c>
      <c r="AC346" s="53">
        <f t="shared" si="41"/>
        <v>1</v>
      </c>
      <c r="AD346" s="57" t="str">
        <f t="shared" si="36"/>
        <v>Ngân</v>
      </c>
      <c r="AE346" s="53" t="str">
        <f t="shared" si="37"/>
        <v>Phan Huỳnh Xuân</v>
      </c>
      <c r="AF346" s="57" t="str">
        <f t="shared" si="40"/>
        <v>Xuân</v>
      </c>
      <c r="AG346" s="53" t="str">
        <f t="shared" si="38"/>
        <v>Xuân Ngân11A7</v>
      </c>
      <c r="AH346" s="53">
        <f t="shared" si="42"/>
        <v>1</v>
      </c>
    </row>
    <row r="347" spans="1:34" ht="21" customHeight="1" x14ac:dyDescent="0.25">
      <c r="A347" s="33">
        <v>344</v>
      </c>
      <c r="B347" s="67" t="s">
        <v>847</v>
      </c>
      <c r="C347" s="68" t="s">
        <v>755</v>
      </c>
      <c r="D347" s="69" t="s">
        <v>756</v>
      </c>
      <c r="E347" s="67" t="s">
        <v>10</v>
      </c>
      <c r="F347" s="39" t="s">
        <v>23</v>
      </c>
      <c r="G347" s="70">
        <v>6.1</v>
      </c>
      <c r="H347" s="71" t="s">
        <v>31</v>
      </c>
      <c r="I347" s="71" t="s">
        <v>8</v>
      </c>
      <c r="J347" s="118"/>
      <c r="K347" s="129"/>
      <c r="L347" s="33" t="s">
        <v>36</v>
      </c>
      <c r="N347" s="52"/>
      <c r="AB347" s="53" t="str">
        <f t="shared" si="39"/>
        <v>Lê Hữu Nhựt11A7</v>
      </c>
      <c r="AC347" s="53">
        <f t="shared" si="41"/>
        <v>1</v>
      </c>
      <c r="AD347" s="57" t="str">
        <f t="shared" si="36"/>
        <v>Nhựt</v>
      </c>
      <c r="AE347" s="53" t="str">
        <f t="shared" si="37"/>
        <v>Lê Hữu</v>
      </c>
      <c r="AF347" s="57" t="str">
        <f t="shared" si="40"/>
        <v>Hữu</v>
      </c>
      <c r="AG347" s="53" t="str">
        <f t="shared" si="38"/>
        <v>Hữu Nhựt11A7</v>
      </c>
      <c r="AH347" s="53">
        <f t="shared" si="42"/>
        <v>1</v>
      </c>
    </row>
    <row r="348" spans="1:34" ht="21" customHeight="1" x14ac:dyDescent="0.25">
      <c r="A348" s="33">
        <v>345</v>
      </c>
      <c r="B348" s="67" t="s">
        <v>847</v>
      </c>
      <c r="C348" s="68" t="s">
        <v>757</v>
      </c>
      <c r="D348" s="69" t="s">
        <v>516</v>
      </c>
      <c r="E348" s="67" t="s">
        <v>10</v>
      </c>
      <c r="F348" s="39" t="s">
        <v>23</v>
      </c>
      <c r="G348" s="70">
        <v>5.5</v>
      </c>
      <c r="H348" s="71" t="s">
        <v>31</v>
      </c>
      <c r="I348" s="71" t="s">
        <v>8</v>
      </c>
      <c r="J348" s="118"/>
      <c r="K348" s="129"/>
      <c r="L348" s="33" t="s">
        <v>36</v>
      </c>
      <c r="N348" s="52"/>
      <c r="AB348" s="53" t="str">
        <f t="shared" si="39"/>
        <v>Nguyễn Minh Nhựt11A7</v>
      </c>
      <c r="AC348" s="53">
        <f t="shared" si="41"/>
        <v>1</v>
      </c>
      <c r="AD348" s="57" t="str">
        <f t="shared" si="36"/>
        <v>Nhựt</v>
      </c>
      <c r="AE348" s="53" t="str">
        <f t="shared" si="37"/>
        <v>Nguyễn Minh</v>
      </c>
      <c r="AF348" s="57" t="str">
        <f t="shared" si="40"/>
        <v>Minh</v>
      </c>
      <c r="AG348" s="53" t="str">
        <f t="shared" si="38"/>
        <v>Minh Nhựt11A7</v>
      </c>
      <c r="AH348" s="53">
        <f t="shared" si="42"/>
        <v>1</v>
      </c>
    </row>
    <row r="349" spans="1:34" ht="21" customHeight="1" x14ac:dyDescent="0.25">
      <c r="A349" s="33">
        <v>346</v>
      </c>
      <c r="B349" s="67" t="s">
        <v>847</v>
      </c>
      <c r="C349" s="68" t="s">
        <v>758</v>
      </c>
      <c r="D349" s="69" t="s">
        <v>185</v>
      </c>
      <c r="E349" s="67" t="s">
        <v>10</v>
      </c>
      <c r="F349" s="39" t="s">
        <v>23</v>
      </c>
      <c r="G349" s="70">
        <v>6.2</v>
      </c>
      <c r="H349" s="71" t="s">
        <v>31</v>
      </c>
      <c r="I349" s="71" t="s">
        <v>9</v>
      </c>
      <c r="J349" s="118"/>
      <c r="K349" s="129"/>
      <c r="L349" s="33" t="s">
        <v>36</v>
      </c>
      <c r="N349" s="52"/>
      <c r="AB349" s="53" t="str">
        <f t="shared" si="39"/>
        <v>Lê Huy Phát11A7</v>
      </c>
      <c r="AC349" s="53">
        <f t="shared" si="41"/>
        <v>1</v>
      </c>
      <c r="AD349" s="57" t="str">
        <f t="shared" si="36"/>
        <v>Phát</v>
      </c>
      <c r="AE349" s="53" t="str">
        <f t="shared" si="37"/>
        <v>Lê Huy</v>
      </c>
      <c r="AF349" s="57" t="str">
        <f t="shared" si="40"/>
        <v>Huy</v>
      </c>
      <c r="AG349" s="53" t="str">
        <f t="shared" si="38"/>
        <v>Huy Phát11A7</v>
      </c>
      <c r="AH349" s="53">
        <f t="shared" si="42"/>
        <v>1</v>
      </c>
    </row>
    <row r="350" spans="1:34" ht="21" customHeight="1" x14ac:dyDescent="0.25">
      <c r="A350" s="33">
        <v>347</v>
      </c>
      <c r="B350" s="67" t="s">
        <v>847</v>
      </c>
      <c r="C350" s="68" t="s">
        <v>759</v>
      </c>
      <c r="D350" s="69" t="s">
        <v>760</v>
      </c>
      <c r="E350" s="67" t="s">
        <v>10</v>
      </c>
      <c r="F350" s="39" t="s">
        <v>23</v>
      </c>
      <c r="G350" s="70">
        <v>7</v>
      </c>
      <c r="H350" s="71" t="s">
        <v>8</v>
      </c>
      <c r="I350" s="71" t="s">
        <v>8</v>
      </c>
      <c r="J350" s="118" t="s">
        <v>32</v>
      </c>
      <c r="K350" s="129"/>
      <c r="L350" s="33" t="s">
        <v>36</v>
      </c>
      <c r="N350" s="52"/>
      <c r="AB350" s="53" t="str">
        <f t="shared" si="39"/>
        <v>Nguyễn Ngọc Phúc11A7</v>
      </c>
      <c r="AC350" s="53">
        <f t="shared" si="41"/>
        <v>1</v>
      </c>
      <c r="AD350" s="57" t="str">
        <f t="shared" si="36"/>
        <v>Phúc</v>
      </c>
      <c r="AE350" s="53" t="str">
        <f t="shared" si="37"/>
        <v>Nguyễn Ngọc</v>
      </c>
      <c r="AF350" s="57" t="str">
        <f t="shared" si="40"/>
        <v>Ngọc</v>
      </c>
      <c r="AG350" s="53" t="str">
        <f t="shared" si="38"/>
        <v>Ngọc Phúc11A7</v>
      </c>
      <c r="AH350" s="53">
        <f t="shared" si="42"/>
        <v>1</v>
      </c>
    </row>
    <row r="351" spans="1:34" ht="21" customHeight="1" x14ac:dyDescent="0.25">
      <c r="A351" s="33">
        <v>348</v>
      </c>
      <c r="B351" s="67" t="s">
        <v>847</v>
      </c>
      <c r="C351" s="68" t="s">
        <v>761</v>
      </c>
      <c r="D351" s="69" t="s">
        <v>283</v>
      </c>
      <c r="E351" s="67" t="s">
        <v>7</v>
      </c>
      <c r="F351" s="39" t="s">
        <v>23</v>
      </c>
      <c r="G351" s="70">
        <v>6.9</v>
      </c>
      <c r="H351" s="71" t="s">
        <v>8</v>
      </c>
      <c r="I351" s="71" t="s">
        <v>8</v>
      </c>
      <c r="J351" s="118" t="s">
        <v>32</v>
      </c>
      <c r="K351" s="129"/>
      <c r="L351" s="33" t="s">
        <v>36</v>
      </c>
      <c r="N351" s="52"/>
      <c r="AB351" s="53" t="str">
        <f t="shared" si="39"/>
        <v>Nguyễn Ngọc Phượng11A7</v>
      </c>
      <c r="AC351" s="53">
        <f t="shared" si="41"/>
        <v>1</v>
      </c>
      <c r="AD351" s="57" t="str">
        <f t="shared" si="36"/>
        <v>Phượng</v>
      </c>
      <c r="AE351" s="53" t="str">
        <f t="shared" si="37"/>
        <v>Nguyễn Ngọc</v>
      </c>
      <c r="AF351" s="57" t="str">
        <f t="shared" si="40"/>
        <v>Ngọc</v>
      </c>
      <c r="AG351" s="53" t="str">
        <f t="shared" si="38"/>
        <v>Ngọc Phượng11A7</v>
      </c>
      <c r="AH351" s="53">
        <f t="shared" si="42"/>
        <v>1</v>
      </c>
    </row>
    <row r="352" spans="1:34" ht="21" customHeight="1" x14ac:dyDescent="0.25">
      <c r="A352" s="33">
        <v>349</v>
      </c>
      <c r="B352" s="67" t="s">
        <v>847</v>
      </c>
      <c r="C352" s="68" t="s">
        <v>762</v>
      </c>
      <c r="D352" s="69" t="s">
        <v>763</v>
      </c>
      <c r="E352" s="67" t="s">
        <v>10</v>
      </c>
      <c r="F352" s="39" t="s">
        <v>23</v>
      </c>
      <c r="G352" s="70">
        <v>6.1</v>
      </c>
      <c r="H352" s="71" t="s">
        <v>31</v>
      </c>
      <c r="I352" s="71" t="s">
        <v>9</v>
      </c>
      <c r="J352" s="118"/>
      <c r="K352" s="129"/>
      <c r="L352" s="33" t="s">
        <v>36</v>
      </c>
      <c r="N352" s="52"/>
      <c r="AB352" s="53" t="str">
        <f t="shared" si="39"/>
        <v>Lê Minh Quân11A7</v>
      </c>
      <c r="AC352" s="53">
        <f t="shared" si="41"/>
        <v>1</v>
      </c>
      <c r="AD352" s="57" t="str">
        <f t="shared" si="36"/>
        <v>Quân</v>
      </c>
      <c r="AE352" s="53" t="str">
        <f t="shared" si="37"/>
        <v>Lê Minh</v>
      </c>
      <c r="AF352" s="57" t="str">
        <f t="shared" si="40"/>
        <v>Minh</v>
      </c>
      <c r="AG352" s="53" t="str">
        <f t="shared" si="38"/>
        <v>Minh Quân11A7</v>
      </c>
      <c r="AH352" s="53">
        <f t="shared" si="42"/>
        <v>1</v>
      </c>
    </row>
    <row r="353" spans="1:34" ht="21" customHeight="1" x14ac:dyDescent="0.25">
      <c r="A353" s="33">
        <v>350</v>
      </c>
      <c r="B353" s="67" t="s">
        <v>847</v>
      </c>
      <c r="C353" s="68" t="s">
        <v>764</v>
      </c>
      <c r="D353" s="69" t="s">
        <v>236</v>
      </c>
      <c r="E353" s="67" t="s">
        <v>7</v>
      </c>
      <c r="F353" s="39" t="s">
        <v>23</v>
      </c>
      <c r="G353" s="70">
        <v>7.6</v>
      </c>
      <c r="H353" s="71" t="s">
        <v>8</v>
      </c>
      <c r="I353" s="71" t="s">
        <v>9</v>
      </c>
      <c r="J353" s="118" t="s">
        <v>32</v>
      </c>
      <c r="K353" s="129"/>
      <c r="L353" s="33" t="s">
        <v>36</v>
      </c>
      <c r="N353" s="52"/>
      <c r="AB353" s="53" t="str">
        <f t="shared" si="39"/>
        <v>Nguyễn Diễm Quỳnh11A7</v>
      </c>
      <c r="AC353" s="53">
        <f t="shared" si="41"/>
        <v>1</v>
      </c>
      <c r="AD353" s="57" t="str">
        <f t="shared" si="36"/>
        <v>Quỳnh</v>
      </c>
      <c r="AE353" s="53" t="str">
        <f t="shared" si="37"/>
        <v>Nguyễn Diễm</v>
      </c>
      <c r="AF353" s="57" t="str">
        <f t="shared" si="40"/>
        <v>Diễm</v>
      </c>
      <c r="AG353" s="53" t="str">
        <f t="shared" si="38"/>
        <v>Diễm Quỳnh11A7</v>
      </c>
      <c r="AH353" s="53">
        <f t="shared" si="42"/>
        <v>1</v>
      </c>
    </row>
    <row r="354" spans="1:34" ht="21" customHeight="1" x14ac:dyDescent="0.25">
      <c r="A354" s="33">
        <v>351</v>
      </c>
      <c r="B354" s="67" t="s">
        <v>847</v>
      </c>
      <c r="C354" s="68" t="s">
        <v>765</v>
      </c>
      <c r="D354" s="69" t="s">
        <v>742</v>
      </c>
      <c r="E354" s="67" t="s">
        <v>7</v>
      </c>
      <c r="F354" s="39" t="s">
        <v>23</v>
      </c>
      <c r="G354" s="70">
        <v>6.9</v>
      </c>
      <c r="H354" s="71" t="s">
        <v>8</v>
      </c>
      <c r="I354" s="71" t="s">
        <v>8</v>
      </c>
      <c r="J354" s="118" t="s">
        <v>32</v>
      </c>
      <c r="K354" s="129"/>
      <c r="L354" s="33" t="s">
        <v>36</v>
      </c>
      <c r="N354" s="52"/>
      <c r="AB354" s="53" t="str">
        <f t="shared" si="39"/>
        <v>Tạ Thị Minh Tâm11A7</v>
      </c>
      <c r="AC354" s="53">
        <f t="shared" si="41"/>
        <v>1</v>
      </c>
      <c r="AD354" s="57" t="str">
        <f t="shared" si="36"/>
        <v>Tâm</v>
      </c>
      <c r="AE354" s="53" t="str">
        <f t="shared" si="37"/>
        <v>Tạ Thị Minh</v>
      </c>
      <c r="AF354" s="57" t="str">
        <f t="shared" si="40"/>
        <v>Minh</v>
      </c>
      <c r="AG354" s="53" t="str">
        <f t="shared" si="38"/>
        <v>Minh Tâm11A7</v>
      </c>
      <c r="AH354" s="53">
        <f t="shared" si="42"/>
        <v>1</v>
      </c>
    </row>
    <row r="355" spans="1:34" ht="21.75" customHeight="1" x14ac:dyDescent="0.25">
      <c r="A355" s="33">
        <v>352</v>
      </c>
      <c r="B355" s="67" t="s">
        <v>847</v>
      </c>
      <c r="C355" s="68" t="s">
        <v>766</v>
      </c>
      <c r="D355" s="69" t="s">
        <v>185</v>
      </c>
      <c r="E355" s="67" t="s">
        <v>10</v>
      </c>
      <c r="F355" s="39" t="s">
        <v>23</v>
      </c>
      <c r="G355" s="70">
        <v>6.9</v>
      </c>
      <c r="H355" s="71" t="s">
        <v>8</v>
      </c>
      <c r="I355" s="71" t="s">
        <v>9</v>
      </c>
      <c r="J355" s="118" t="s">
        <v>32</v>
      </c>
      <c r="K355" s="129"/>
      <c r="L355" s="33" t="s">
        <v>36</v>
      </c>
      <c r="N355" s="52"/>
      <c r="AB355" s="53" t="str">
        <f t="shared" si="39"/>
        <v>Trần Thanh Tâm11A7</v>
      </c>
      <c r="AC355" s="53">
        <f t="shared" si="41"/>
        <v>1</v>
      </c>
      <c r="AD355" s="57" t="str">
        <f t="shared" si="36"/>
        <v>Tâm</v>
      </c>
      <c r="AE355" s="53" t="str">
        <f t="shared" si="37"/>
        <v>Trần Thanh</v>
      </c>
      <c r="AF355" s="57" t="str">
        <f t="shared" si="40"/>
        <v>Thanh</v>
      </c>
      <c r="AG355" s="53" t="str">
        <f t="shared" si="38"/>
        <v>Thanh Tâm11A7</v>
      </c>
      <c r="AH355" s="53">
        <f t="shared" si="42"/>
        <v>1</v>
      </c>
    </row>
    <row r="356" spans="1:34" ht="21" customHeight="1" x14ac:dyDescent="0.25">
      <c r="A356" s="33">
        <v>353</v>
      </c>
      <c r="B356" s="67" t="s">
        <v>847</v>
      </c>
      <c r="C356" s="68" t="s">
        <v>767</v>
      </c>
      <c r="D356" s="69" t="s">
        <v>768</v>
      </c>
      <c r="E356" s="67" t="s">
        <v>10</v>
      </c>
      <c r="F356" s="39" t="s">
        <v>23</v>
      </c>
      <c r="G356" s="70">
        <v>5.9</v>
      </c>
      <c r="H356" s="71" t="s">
        <v>31</v>
      </c>
      <c r="I356" s="71" t="s">
        <v>31</v>
      </c>
      <c r="J356" s="118"/>
      <c r="K356" s="129"/>
      <c r="L356" s="33" t="s">
        <v>36</v>
      </c>
      <c r="N356" s="52"/>
      <c r="AB356" s="53" t="str">
        <f t="shared" si="39"/>
        <v>Đinh Duy Tân11A7</v>
      </c>
      <c r="AC356" s="53">
        <f t="shared" si="41"/>
        <v>1</v>
      </c>
      <c r="AD356" s="57" t="str">
        <f t="shared" si="36"/>
        <v>Tân</v>
      </c>
      <c r="AE356" s="53" t="str">
        <f t="shared" si="37"/>
        <v>Đinh Duy</v>
      </c>
      <c r="AF356" s="57" t="str">
        <f t="shared" si="40"/>
        <v>Duy</v>
      </c>
      <c r="AG356" s="53" t="str">
        <f t="shared" si="38"/>
        <v>Duy Tân11A7</v>
      </c>
      <c r="AH356" s="53">
        <f t="shared" si="42"/>
        <v>1</v>
      </c>
    </row>
    <row r="357" spans="1:34" ht="21" customHeight="1" x14ac:dyDescent="0.25">
      <c r="A357" s="33">
        <v>354</v>
      </c>
      <c r="B357" s="67" t="s">
        <v>847</v>
      </c>
      <c r="C357" s="68" t="s">
        <v>769</v>
      </c>
      <c r="D357" s="69" t="s">
        <v>171</v>
      </c>
      <c r="E357" s="67" t="s">
        <v>10</v>
      </c>
      <c r="F357" s="39" t="s">
        <v>23</v>
      </c>
      <c r="G357" s="70">
        <v>5.9</v>
      </c>
      <c r="H357" s="71" t="s">
        <v>31</v>
      </c>
      <c r="I357" s="71" t="s">
        <v>31</v>
      </c>
      <c r="J357" s="118"/>
      <c r="K357" s="129"/>
      <c r="L357" s="33" t="s">
        <v>36</v>
      </c>
      <c r="N357" s="52"/>
      <c r="AB357" s="53" t="str">
        <f t="shared" si="39"/>
        <v>Nguyễn Thế Thuật11A7</v>
      </c>
      <c r="AC357" s="53">
        <f t="shared" si="41"/>
        <v>1</v>
      </c>
      <c r="AD357" s="57" t="str">
        <f t="shared" si="36"/>
        <v>Thuật</v>
      </c>
      <c r="AE357" s="53" t="str">
        <f t="shared" si="37"/>
        <v>Nguyễn Thế</v>
      </c>
      <c r="AF357" s="57" t="str">
        <f t="shared" si="40"/>
        <v>Thế</v>
      </c>
      <c r="AG357" s="53" t="str">
        <f t="shared" si="38"/>
        <v>Thế Thuật11A7</v>
      </c>
      <c r="AH357" s="53">
        <f t="shared" si="42"/>
        <v>1</v>
      </c>
    </row>
    <row r="358" spans="1:34" ht="21" customHeight="1" x14ac:dyDescent="0.25">
      <c r="A358" s="33">
        <v>355</v>
      </c>
      <c r="B358" s="67" t="s">
        <v>847</v>
      </c>
      <c r="C358" s="68" t="s">
        <v>770</v>
      </c>
      <c r="D358" s="69" t="s">
        <v>251</v>
      </c>
      <c r="E358" s="67" t="s">
        <v>7</v>
      </c>
      <c r="F358" s="39" t="s">
        <v>23</v>
      </c>
      <c r="G358" s="70">
        <v>8</v>
      </c>
      <c r="H358" s="71" t="s">
        <v>8</v>
      </c>
      <c r="I358" s="71" t="s">
        <v>9</v>
      </c>
      <c r="J358" s="118" t="s">
        <v>32</v>
      </c>
      <c r="K358" s="129"/>
      <c r="L358" s="33" t="s">
        <v>36</v>
      </c>
      <c r="N358" s="52"/>
      <c r="AB358" s="53" t="str">
        <f t="shared" si="39"/>
        <v>Nguyễn Thị Thúy11A7</v>
      </c>
      <c r="AC358" s="53">
        <f t="shared" si="41"/>
        <v>1</v>
      </c>
      <c r="AD358" s="57" t="str">
        <f t="shared" si="36"/>
        <v>Thúy</v>
      </c>
      <c r="AE358" s="53" t="str">
        <f t="shared" si="37"/>
        <v>Nguyễn Thị</v>
      </c>
      <c r="AF358" s="57" t="str">
        <f t="shared" si="40"/>
        <v>Thị</v>
      </c>
      <c r="AG358" s="53" t="str">
        <f t="shared" si="38"/>
        <v>Thị Thúy11A7</v>
      </c>
      <c r="AH358" s="53">
        <f t="shared" si="42"/>
        <v>1</v>
      </c>
    </row>
    <row r="359" spans="1:34" ht="21" customHeight="1" x14ac:dyDescent="0.25">
      <c r="A359" s="33">
        <v>356</v>
      </c>
      <c r="B359" s="67" t="s">
        <v>847</v>
      </c>
      <c r="C359" s="68" t="s">
        <v>771</v>
      </c>
      <c r="D359" s="69" t="s">
        <v>772</v>
      </c>
      <c r="E359" s="67" t="s">
        <v>7</v>
      </c>
      <c r="F359" s="39" t="s">
        <v>23</v>
      </c>
      <c r="G359" s="70">
        <v>7.4</v>
      </c>
      <c r="H359" s="71" t="s">
        <v>8</v>
      </c>
      <c r="I359" s="71" t="s">
        <v>9</v>
      </c>
      <c r="J359" s="118" t="s">
        <v>32</v>
      </c>
      <c r="K359" s="129"/>
      <c r="L359" s="33" t="s">
        <v>36</v>
      </c>
      <c r="N359" s="52"/>
      <c r="AB359" s="53" t="str">
        <f t="shared" si="39"/>
        <v>Lê Thị Hoài Thương11A7</v>
      </c>
      <c r="AC359" s="53">
        <f t="shared" si="41"/>
        <v>1</v>
      </c>
      <c r="AD359" s="57" t="str">
        <f t="shared" si="36"/>
        <v>Thương</v>
      </c>
      <c r="AE359" s="53" t="str">
        <f t="shared" si="37"/>
        <v>Lê Thị Hoài</v>
      </c>
      <c r="AF359" s="57" t="str">
        <f t="shared" si="40"/>
        <v>Hoài</v>
      </c>
      <c r="AG359" s="53" t="str">
        <f t="shared" si="38"/>
        <v>Hoài Thương11A7</v>
      </c>
      <c r="AH359" s="53">
        <f t="shared" si="42"/>
        <v>1</v>
      </c>
    </row>
    <row r="360" spans="1:34" ht="21" customHeight="1" x14ac:dyDescent="0.25">
      <c r="A360" s="33">
        <v>357</v>
      </c>
      <c r="B360" s="67" t="s">
        <v>847</v>
      </c>
      <c r="C360" s="68" t="s">
        <v>773</v>
      </c>
      <c r="D360" s="69" t="s">
        <v>774</v>
      </c>
      <c r="E360" s="67" t="s">
        <v>7</v>
      </c>
      <c r="F360" s="39" t="s">
        <v>23</v>
      </c>
      <c r="G360" s="70">
        <v>6</v>
      </c>
      <c r="H360" s="71" t="s">
        <v>31</v>
      </c>
      <c r="I360" s="71" t="s">
        <v>9</v>
      </c>
      <c r="J360" s="118"/>
      <c r="K360" s="129"/>
      <c r="L360" s="33" t="s">
        <v>36</v>
      </c>
      <c r="N360" s="52"/>
      <c r="AB360" s="53" t="str">
        <f t="shared" si="39"/>
        <v>Hắc Quỳnh Cẩm Tiên11A7</v>
      </c>
      <c r="AC360" s="53">
        <f t="shared" si="41"/>
        <v>1</v>
      </c>
      <c r="AD360" s="57" t="str">
        <f t="shared" si="36"/>
        <v>Tiên</v>
      </c>
      <c r="AE360" s="53" t="str">
        <f t="shared" si="37"/>
        <v>Hắc Quỳnh Cẩm</v>
      </c>
      <c r="AF360" s="57" t="str">
        <f t="shared" si="40"/>
        <v>Cẩm</v>
      </c>
      <c r="AG360" s="53" t="str">
        <f t="shared" si="38"/>
        <v>Cẩm Tiên11A7</v>
      </c>
      <c r="AH360" s="53">
        <f t="shared" si="42"/>
        <v>1</v>
      </c>
    </row>
    <row r="361" spans="1:34" ht="21" customHeight="1" x14ac:dyDescent="0.25">
      <c r="A361" s="33">
        <v>358</v>
      </c>
      <c r="B361" s="67" t="s">
        <v>847</v>
      </c>
      <c r="C361" s="68" t="s">
        <v>775</v>
      </c>
      <c r="D361" s="69" t="s">
        <v>102</v>
      </c>
      <c r="E361" s="67" t="s">
        <v>7</v>
      </c>
      <c r="F361" s="39" t="s">
        <v>23</v>
      </c>
      <c r="G361" s="70">
        <v>7.3</v>
      </c>
      <c r="H361" s="71" t="s">
        <v>8</v>
      </c>
      <c r="I361" s="71" t="s">
        <v>9</v>
      </c>
      <c r="J361" s="118" t="s">
        <v>32</v>
      </c>
      <c r="K361" s="129"/>
      <c r="L361" s="33" t="s">
        <v>36</v>
      </c>
      <c r="N361" s="52"/>
      <c r="AB361" s="53" t="str">
        <f t="shared" si="39"/>
        <v>Nguyễn Thị Ngọc Tiên11A7</v>
      </c>
      <c r="AC361" s="53">
        <f t="shared" si="41"/>
        <v>1</v>
      </c>
      <c r="AD361" s="57" t="str">
        <f t="shared" si="36"/>
        <v>Tiên</v>
      </c>
      <c r="AE361" s="53" t="str">
        <f t="shared" si="37"/>
        <v>Nguyễn Thị Ngọc</v>
      </c>
      <c r="AF361" s="57" t="str">
        <f t="shared" si="40"/>
        <v>Ngọc</v>
      </c>
      <c r="AG361" s="53" t="str">
        <f t="shared" si="38"/>
        <v>Ngọc Tiên11A7</v>
      </c>
      <c r="AH361" s="53">
        <f t="shared" si="42"/>
        <v>1</v>
      </c>
    </row>
    <row r="362" spans="1:34" ht="21" customHeight="1" x14ac:dyDescent="0.25">
      <c r="A362" s="33">
        <v>359</v>
      </c>
      <c r="B362" s="67" t="s">
        <v>847</v>
      </c>
      <c r="C362" s="68" t="s">
        <v>776</v>
      </c>
      <c r="D362" s="69" t="s">
        <v>718</v>
      </c>
      <c r="E362" s="67" t="s">
        <v>7</v>
      </c>
      <c r="F362" s="39" t="s">
        <v>23</v>
      </c>
      <c r="G362" s="70">
        <v>6.4</v>
      </c>
      <c r="H362" s="71" t="s">
        <v>31</v>
      </c>
      <c r="I362" s="71" t="s">
        <v>8</v>
      </c>
      <c r="J362" s="118"/>
      <c r="K362" s="129"/>
      <c r="L362" s="33" t="s">
        <v>36</v>
      </c>
      <c r="N362" s="52"/>
      <c r="AB362" s="53" t="str">
        <f t="shared" si="39"/>
        <v>Nguyễn Thanh Tiền11A7</v>
      </c>
      <c r="AC362" s="53">
        <f t="shared" si="41"/>
        <v>1</v>
      </c>
      <c r="AD362" s="57" t="str">
        <f t="shared" si="36"/>
        <v>Tiền</v>
      </c>
      <c r="AE362" s="53" t="str">
        <f t="shared" si="37"/>
        <v>Nguyễn Thanh</v>
      </c>
      <c r="AF362" s="57" t="str">
        <f t="shared" si="40"/>
        <v>Thanh</v>
      </c>
      <c r="AG362" s="53" t="str">
        <f t="shared" si="38"/>
        <v>Thanh Tiền11A7</v>
      </c>
      <c r="AH362" s="53">
        <f t="shared" si="42"/>
        <v>1</v>
      </c>
    </row>
    <row r="363" spans="1:34" ht="21" customHeight="1" x14ac:dyDescent="0.25">
      <c r="A363" s="33">
        <v>360</v>
      </c>
      <c r="B363" s="67" t="s">
        <v>847</v>
      </c>
      <c r="C363" s="68" t="s">
        <v>777</v>
      </c>
      <c r="D363" s="69" t="s">
        <v>778</v>
      </c>
      <c r="E363" s="67" t="s">
        <v>7</v>
      </c>
      <c r="F363" s="39" t="s">
        <v>23</v>
      </c>
      <c r="G363" s="70">
        <v>7.2</v>
      </c>
      <c r="H363" s="71" t="s">
        <v>8</v>
      </c>
      <c r="I363" s="71" t="s">
        <v>9</v>
      </c>
      <c r="J363" s="118" t="s">
        <v>32</v>
      </c>
      <c r="K363" s="129"/>
      <c r="L363" s="33" t="s">
        <v>36</v>
      </c>
      <c r="N363" s="52"/>
      <c r="AB363" s="53" t="str">
        <f t="shared" si="39"/>
        <v>Lê Thị Huyền Trang11A7</v>
      </c>
      <c r="AC363" s="53">
        <f t="shared" si="41"/>
        <v>1</v>
      </c>
      <c r="AD363" s="57" t="str">
        <f t="shared" si="36"/>
        <v>Trang</v>
      </c>
      <c r="AE363" s="53" t="str">
        <f t="shared" si="37"/>
        <v>Lê Thị Huyền</v>
      </c>
      <c r="AF363" s="57" t="str">
        <f t="shared" si="40"/>
        <v>Huyền</v>
      </c>
      <c r="AG363" s="53" t="str">
        <f t="shared" si="38"/>
        <v>Huyền Trang11A7</v>
      </c>
      <c r="AH363" s="53">
        <f t="shared" si="42"/>
        <v>1</v>
      </c>
    </row>
    <row r="364" spans="1:34" ht="21" customHeight="1" x14ac:dyDescent="0.25">
      <c r="A364" s="33">
        <v>361</v>
      </c>
      <c r="B364" s="67" t="s">
        <v>847</v>
      </c>
      <c r="C364" s="68" t="s">
        <v>779</v>
      </c>
      <c r="D364" s="69" t="s">
        <v>780</v>
      </c>
      <c r="E364" s="67" t="s">
        <v>10</v>
      </c>
      <c r="F364" s="39" t="s">
        <v>23</v>
      </c>
      <c r="G364" s="70">
        <v>6</v>
      </c>
      <c r="H364" s="71" t="s">
        <v>31</v>
      </c>
      <c r="I364" s="71" t="s">
        <v>8</v>
      </c>
      <c r="J364" s="118"/>
      <c r="K364" s="129"/>
      <c r="L364" s="33" t="s">
        <v>36</v>
      </c>
      <c r="N364" s="52"/>
      <c r="AB364" s="53" t="str">
        <f t="shared" si="39"/>
        <v>Phạm Nguyễn Minh Triết11A7</v>
      </c>
      <c r="AC364" s="53">
        <f t="shared" si="41"/>
        <v>1</v>
      </c>
      <c r="AD364" s="57" t="str">
        <f t="shared" si="36"/>
        <v>Triết</v>
      </c>
      <c r="AE364" s="53" t="str">
        <f t="shared" si="37"/>
        <v>Phạm Nguyễn Minh</v>
      </c>
      <c r="AF364" s="57" t="str">
        <f t="shared" si="40"/>
        <v>Minh</v>
      </c>
      <c r="AG364" s="53" t="str">
        <f t="shared" si="38"/>
        <v>Minh Triết11A7</v>
      </c>
      <c r="AH364" s="53">
        <f t="shared" si="42"/>
        <v>1</v>
      </c>
    </row>
    <row r="365" spans="1:34" ht="21" customHeight="1" x14ac:dyDescent="0.25">
      <c r="A365" s="33">
        <v>362</v>
      </c>
      <c r="B365" s="67" t="s">
        <v>847</v>
      </c>
      <c r="C365" s="68" t="s">
        <v>781</v>
      </c>
      <c r="D365" s="69" t="s">
        <v>323</v>
      </c>
      <c r="E365" s="67" t="s">
        <v>7</v>
      </c>
      <c r="F365" s="39" t="s">
        <v>23</v>
      </c>
      <c r="G365" s="70">
        <v>7.5</v>
      </c>
      <c r="H365" s="71" t="s">
        <v>8</v>
      </c>
      <c r="I365" s="71" t="s">
        <v>9</v>
      </c>
      <c r="J365" s="118" t="s">
        <v>32</v>
      </c>
      <c r="K365" s="129"/>
      <c r="L365" s="33" t="s">
        <v>36</v>
      </c>
      <c r="N365" s="52"/>
      <c r="AB365" s="53" t="str">
        <f t="shared" si="39"/>
        <v>Nguyễn Thị Ngọc Vàng11A7</v>
      </c>
      <c r="AC365" s="53">
        <f t="shared" si="41"/>
        <v>1</v>
      </c>
      <c r="AD365" s="57" t="str">
        <f t="shared" si="36"/>
        <v>Vàng</v>
      </c>
      <c r="AE365" s="53" t="str">
        <f t="shared" si="37"/>
        <v>Nguyễn Thị Ngọc</v>
      </c>
      <c r="AF365" s="57" t="str">
        <f t="shared" si="40"/>
        <v>Ngọc</v>
      </c>
      <c r="AG365" s="53" t="str">
        <f t="shared" si="38"/>
        <v>Ngọc Vàng11A7</v>
      </c>
      <c r="AH365" s="53">
        <f t="shared" si="42"/>
        <v>1</v>
      </c>
    </row>
    <row r="366" spans="1:34" ht="21" customHeight="1" x14ac:dyDescent="0.25">
      <c r="A366" s="33">
        <v>363</v>
      </c>
      <c r="B366" s="67" t="s">
        <v>848</v>
      </c>
      <c r="C366" s="68" t="s">
        <v>782</v>
      </c>
      <c r="D366" s="69" t="s">
        <v>783</v>
      </c>
      <c r="E366" s="67" t="s">
        <v>10</v>
      </c>
      <c r="F366" s="39" t="s">
        <v>24</v>
      </c>
      <c r="G366" s="70">
        <v>7.9</v>
      </c>
      <c r="H366" s="71" t="s">
        <v>8</v>
      </c>
      <c r="I366" s="71" t="s">
        <v>9</v>
      </c>
      <c r="J366" s="118" t="s">
        <v>32</v>
      </c>
      <c r="K366" s="129"/>
      <c r="L366" s="33" t="s">
        <v>36</v>
      </c>
      <c r="N366" s="52"/>
      <c r="AB366" s="53" t="str">
        <f t="shared" si="39"/>
        <v>Võ Thành An11A8</v>
      </c>
      <c r="AC366" s="53">
        <f t="shared" si="41"/>
        <v>1</v>
      </c>
      <c r="AD366" s="57" t="str">
        <f t="shared" si="36"/>
        <v>An</v>
      </c>
      <c r="AE366" s="53" t="str">
        <f t="shared" si="37"/>
        <v>Võ Thành</v>
      </c>
      <c r="AF366" s="57" t="str">
        <f t="shared" si="40"/>
        <v>Thành</v>
      </c>
      <c r="AG366" s="53" t="str">
        <f t="shared" si="38"/>
        <v>Thành An11A8</v>
      </c>
      <c r="AH366" s="53">
        <f t="shared" si="42"/>
        <v>1</v>
      </c>
    </row>
    <row r="367" spans="1:34" ht="21" customHeight="1" x14ac:dyDescent="0.25">
      <c r="A367" s="33">
        <v>364</v>
      </c>
      <c r="B367" s="67" t="s">
        <v>848</v>
      </c>
      <c r="C367" s="68" t="s">
        <v>784</v>
      </c>
      <c r="D367" s="69" t="s">
        <v>785</v>
      </c>
      <c r="E367" s="67" t="s">
        <v>7</v>
      </c>
      <c r="F367" s="39" t="s">
        <v>24</v>
      </c>
      <c r="G367" s="70">
        <v>6</v>
      </c>
      <c r="H367" s="71" t="s">
        <v>31</v>
      </c>
      <c r="I367" s="71" t="s">
        <v>9</v>
      </c>
      <c r="J367" s="118"/>
      <c r="K367" s="129"/>
      <c r="L367" s="33" t="s">
        <v>36</v>
      </c>
      <c r="N367" s="52"/>
      <c r="AB367" s="53" t="str">
        <f t="shared" si="39"/>
        <v>Đoàn Thị Mỹ Chi11A8</v>
      </c>
      <c r="AC367" s="53">
        <f t="shared" si="41"/>
        <v>1</v>
      </c>
      <c r="AD367" s="57" t="str">
        <f t="shared" si="36"/>
        <v>Chi</v>
      </c>
      <c r="AE367" s="53" t="str">
        <f t="shared" si="37"/>
        <v>Đoàn Thị Mỹ</v>
      </c>
      <c r="AF367" s="57" t="str">
        <f t="shared" si="40"/>
        <v>Mỹ</v>
      </c>
      <c r="AG367" s="53" t="str">
        <f t="shared" si="38"/>
        <v>Mỹ Chi11A8</v>
      </c>
      <c r="AH367" s="53">
        <f t="shared" si="42"/>
        <v>1</v>
      </c>
    </row>
    <row r="368" spans="1:34" ht="21" customHeight="1" x14ac:dyDescent="0.25">
      <c r="A368" s="33">
        <v>365</v>
      </c>
      <c r="B368" s="67" t="s">
        <v>848</v>
      </c>
      <c r="C368" s="68" t="s">
        <v>786</v>
      </c>
      <c r="D368" s="69" t="s">
        <v>787</v>
      </c>
      <c r="E368" s="67" t="s">
        <v>10</v>
      </c>
      <c r="F368" s="39" t="s">
        <v>24</v>
      </c>
      <c r="G368" s="70">
        <v>7.8</v>
      </c>
      <c r="H368" s="71" t="s">
        <v>8</v>
      </c>
      <c r="I368" s="71" t="s">
        <v>9</v>
      </c>
      <c r="J368" s="118" t="s">
        <v>32</v>
      </c>
      <c r="K368" s="129"/>
      <c r="L368" s="33" t="s">
        <v>36</v>
      </c>
      <c r="N368" s="52"/>
      <c r="AB368" s="53" t="str">
        <f t="shared" si="39"/>
        <v>Nguyễn Thành Đạt11A8</v>
      </c>
      <c r="AC368" s="53">
        <f t="shared" si="41"/>
        <v>1</v>
      </c>
      <c r="AD368" s="57" t="str">
        <f t="shared" si="36"/>
        <v>Đạt</v>
      </c>
      <c r="AE368" s="53" t="str">
        <f t="shared" si="37"/>
        <v>Nguyễn Thành</v>
      </c>
      <c r="AF368" s="57" t="str">
        <f t="shared" si="40"/>
        <v>Thành</v>
      </c>
      <c r="AG368" s="53" t="str">
        <f t="shared" si="38"/>
        <v>Thành Đạt11A8</v>
      </c>
      <c r="AH368" s="53">
        <f t="shared" si="42"/>
        <v>1</v>
      </c>
    </row>
    <row r="369" spans="1:34" ht="21" customHeight="1" x14ac:dyDescent="0.25">
      <c r="A369" s="33">
        <v>366</v>
      </c>
      <c r="B369" s="67" t="s">
        <v>848</v>
      </c>
      <c r="C369" s="68" t="s">
        <v>788</v>
      </c>
      <c r="D369" s="69" t="s">
        <v>789</v>
      </c>
      <c r="E369" s="67" t="s">
        <v>10</v>
      </c>
      <c r="F369" s="39" t="s">
        <v>24</v>
      </c>
      <c r="G369" s="70">
        <v>6.3</v>
      </c>
      <c r="H369" s="71" t="s">
        <v>31</v>
      </c>
      <c r="I369" s="71" t="s">
        <v>9</v>
      </c>
      <c r="J369" s="118"/>
      <c r="K369" s="129"/>
      <c r="L369" s="33" t="s">
        <v>36</v>
      </c>
      <c r="N369" s="52"/>
      <c r="AB369" s="53" t="str">
        <f t="shared" si="39"/>
        <v>Nguyễn Trần Quốc Đạt11A8</v>
      </c>
      <c r="AC369" s="53">
        <f t="shared" si="41"/>
        <v>1</v>
      </c>
      <c r="AD369" s="57" t="str">
        <f t="shared" si="36"/>
        <v>Đạt</v>
      </c>
      <c r="AE369" s="53" t="str">
        <f t="shared" si="37"/>
        <v>Nguyễn Trần Quốc</v>
      </c>
      <c r="AF369" s="57" t="str">
        <f t="shared" si="40"/>
        <v>Quốc</v>
      </c>
      <c r="AG369" s="53" t="str">
        <f t="shared" si="38"/>
        <v>Quốc Đạt11A8</v>
      </c>
      <c r="AH369" s="53">
        <f t="shared" si="42"/>
        <v>1</v>
      </c>
    </row>
    <row r="370" spans="1:34" ht="21" customHeight="1" x14ac:dyDescent="0.25">
      <c r="A370" s="33">
        <v>367</v>
      </c>
      <c r="B370" s="67" t="s">
        <v>848</v>
      </c>
      <c r="C370" s="68" t="s">
        <v>790</v>
      </c>
      <c r="D370" s="69" t="s">
        <v>508</v>
      </c>
      <c r="E370" s="67" t="s">
        <v>7</v>
      </c>
      <c r="F370" s="39" t="s">
        <v>24</v>
      </c>
      <c r="G370" s="70">
        <v>6.4</v>
      </c>
      <c r="H370" s="71" t="s">
        <v>31</v>
      </c>
      <c r="I370" s="71" t="s">
        <v>9</v>
      </c>
      <c r="J370" s="118"/>
      <c r="K370" s="129"/>
      <c r="L370" s="33" t="s">
        <v>36</v>
      </c>
      <c r="N370" s="52"/>
      <c r="AB370" s="53" t="str">
        <f t="shared" si="39"/>
        <v>Nguyễn Thị Thu Hà11A8</v>
      </c>
      <c r="AC370" s="53">
        <f t="shared" si="41"/>
        <v>1</v>
      </c>
      <c r="AD370" s="57" t="str">
        <f t="shared" si="36"/>
        <v>Hà</v>
      </c>
      <c r="AE370" s="53" t="str">
        <f t="shared" si="37"/>
        <v>Nguyễn Thị Thu</v>
      </c>
      <c r="AF370" s="57" t="str">
        <f t="shared" si="40"/>
        <v>Thu</v>
      </c>
      <c r="AG370" s="53" t="str">
        <f t="shared" si="38"/>
        <v>Thu Hà11A8</v>
      </c>
      <c r="AH370" s="53">
        <f t="shared" si="42"/>
        <v>1</v>
      </c>
    </row>
    <row r="371" spans="1:34" ht="21" customHeight="1" x14ac:dyDescent="0.25">
      <c r="A371" s="33">
        <v>368</v>
      </c>
      <c r="B371" s="67" t="s">
        <v>848</v>
      </c>
      <c r="C371" s="68" t="s">
        <v>791</v>
      </c>
      <c r="D371" s="69" t="s">
        <v>792</v>
      </c>
      <c r="E371" s="67" t="s">
        <v>7</v>
      </c>
      <c r="F371" s="39" t="s">
        <v>24</v>
      </c>
      <c r="G371" s="70">
        <v>7.3</v>
      </c>
      <c r="H371" s="71" t="s">
        <v>8</v>
      </c>
      <c r="I371" s="71" t="s">
        <v>8</v>
      </c>
      <c r="J371" s="118" t="s">
        <v>32</v>
      </c>
      <c r="K371" s="129"/>
      <c r="L371" s="33" t="s">
        <v>36</v>
      </c>
      <c r="N371" s="52"/>
      <c r="AB371" s="53" t="str">
        <f t="shared" si="39"/>
        <v>Nguyễn Bích Hằng11A8</v>
      </c>
      <c r="AC371" s="53">
        <f t="shared" si="41"/>
        <v>1</v>
      </c>
      <c r="AD371" s="57" t="str">
        <f t="shared" si="36"/>
        <v>Hằng</v>
      </c>
      <c r="AE371" s="53" t="str">
        <f t="shared" si="37"/>
        <v>Nguyễn Bích</v>
      </c>
      <c r="AF371" s="57" t="str">
        <f t="shared" si="40"/>
        <v>Bích</v>
      </c>
      <c r="AG371" s="53" t="str">
        <f t="shared" si="38"/>
        <v>Bích Hằng11A8</v>
      </c>
      <c r="AH371" s="53">
        <f t="shared" si="42"/>
        <v>1</v>
      </c>
    </row>
    <row r="372" spans="1:34" ht="21" customHeight="1" x14ac:dyDescent="0.25">
      <c r="A372" s="33">
        <v>369</v>
      </c>
      <c r="B372" s="67" t="s">
        <v>848</v>
      </c>
      <c r="C372" s="68" t="s">
        <v>793</v>
      </c>
      <c r="D372" s="69" t="s">
        <v>187</v>
      </c>
      <c r="E372" s="67" t="s">
        <v>10</v>
      </c>
      <c r="F372" s="39" t="s">
        <v>24</v>
      </c>
      <c r="G372" s="70">
        <v>6</v>
      </c>
      <c r="H372" s="71" t="s">
        <v>31</v>
      </c>
      <c r="I372" s="71" t="s">
        <v>9</v>
      </c>
      <c r="J372" s="118"/>
      <c r="K372" s="129"/>
      <c r="L372" s="33" t="s">
        <v>36</v>
      </c>
      <c r="N372" s="52"/>
      <c r="AB372" s="53" t="str">
        <f t="shared" si="39"/>
        <v>Phạm Nguyễn Minh Hiệp11A8</v>
      </c>
      <c r="AC372" s="53">
        <f t="shared" si="41"/>
        <v>1</v>
      </c>
      <c r="AD372" s="57" t="str">
        <f t="shared" si="36"/>
        <v>Hiệp</v>
      </c>
      <c r="AE372" s="53" t="str">
        <f t="shared" si="37"/>
        <v>Phạm Nguyễn Minh</v>
      </c>
      <c r="AF372" s="57" t="str">
        <f t="shared" si="40"/>
        <v>Minh</v>
      </c>
      <c r="AG372" s="53" t="str">
        <f t="shared" si="38"/>
        <v>Minh Hiệp11A8</v>
      </c>
      <c r="AH372" s="53">
        <f t="shared" si="42"/>
        <v>1</v>
      </c>
    </row>
    <row r="373" spans="1:34" ht="21" customHeight="1" x14ac:dyDescent="0.25">
      <c r="A373" s="33">
        <v>370</v>
      </c>
      <c r="B373" s="67" t="s">
        <v>848</v>
      </c>
      <c r="C373" s="68" t="s">
        <v>794</v>
      </c>
      <c r="D373" s="69" t="s">
        <v>605</v>
      </c>
      <c r="E373" s="67" t="s">
        <v>10</v>
      </c>
      <c r="F373" s="39" t="s">
        <v>24</v>
      </c>
      <c r="G373" s="70">
        <v>6.2</v>
      </c>
      <c r="H373" s="71" t="s">
        <v>31</v>
      </c>
      <c r="I373" s="71" t="s">
        <v>9</v>
      </c>
      <c r="J373" s="118"/>
      <c r="K373" s="129"/>
      <c r="L373" s="33" t="s">
        <v>36</v>
      </c>
      <c r="N373" s="52"/>
      <c r="AB373" s="53" t="str">
        <f t="shared" si="39"/>
        <v>Phạm Đức Hoà11A8</v>
      </c>
      <c r="AC373" s="53">
        <f t="shared" si="41"/>
        <v>1</v>
      </c>
      <c r="AD373" s="57" t="str">
        <f t="shared" si="36"/>
        <v>Hoà</v>
      </c>
      <c r="AE373" s="53" t="str">
        <f t="shared" si="37"/>
        <v>Phạm Đức</v>
      </c>
      <c r="AF373" s="57" t="str">
        <f t="shared" si="40"/>
        <v>Đức</v>
      </c>
      <c r="AG373" s="53" t="str">
        <f t="shared" si="38"/>
        <v>Đức Hoà11A8</v>
      </c>
      <c r="AH373" s="53">
        <f t="shared" si="42"/>
        <v>1</v>
      </c>
    </row>
    <row r="374" spans="1:34" ht="21" customHeight="1" x14ac:dyDescent="0.25">
      <c r="A374" s="33">
        <v>371</v>
      </c>
      <c r="B374" s="67" t="s">
        <v>848</v>
      </c>
      <c r="C374" s="68" t="s">
        <v>795</v>
      </c>
      <c r="D374" s="69" t="s">
        <v>796</v>
      </c>
      <c r="E374" s="67" t="s">
        <v>7</v>
      </c>
      <c r="F374" s="39" t="s">
        <v>24</v>
      </c>
      <c r="G374" s="70">
        <v>7.7</v>
      </c>
      <c r="H374" s="71" t="s">
        <v>8</v>
      </c>
      <c r="I374" s="71" t="s">
        <v>9</v>
      </c>
      <c r="J374" s="118" t="s">
        <v>32</v>
      </c>
      <c r="K374" s="129"/>
      <c r="L374" s="33" t="s">
        <v>36</v>
      </c>
      <c r="N374" s="52"/>
      <c r="AB374" s="53" t="str">
        <f t="shared" si="39"/>
        <v>Dương Võ Như Mai11A8</v>
      </c>
      <c r="AC374" s="53">
        <f t="shared" si="41"/>
        <v>1</v>
      </c>
      <c r="AD374" s="57" t="str">
        <f t="shared" si="36"/>
        <v>Mai</v>
      </c>
      <c r="AE374" s="53" t="str">
        <f t="shared" si="37"/>
        <v>Dương Võ Như</v>
      </c>
      <c r="AF374" s="57" t="str">
        <f t="shared" si="40"/>
        <v>Như</v>
      </c>
      <c r="AG374" s="53" t="str">
        <f t="shared" si="38"/>
        <v>Như Mai11A8</v>
      </c>
      <c r="AH374" s="53">
        <f t="shared" si="42"/>
        <v>1</v>
      </c>
    </row>
    <row r="375" spans="1:34" ht="21" customHeight="1" x14ac:dyDescent="0.25">
      <c r="A375" s="33">
        <v>372</v>
      </c>
      <c r="B375" s="67" t="s">
        <v>848</v>
      </c>
      <c r="C375" s="68" t="s">
        <v>797</v>
      </c>
      <c r="D375" s="69" t="s">
        <v>272</v>
      </c>
      <c r="E375" s="67" t="s">
        <v>7</v>
      </c>
      <c r="F375" s="39" t="s">
        <v>24</v>
      </c>
      <c r="G375" s="70">
        <v>6.3</v>
      </c>
      <c r="H375" s="71" t="s">
        <v>31</v>
      </c>
      <c r="I375" s="71" t="s">
        <v>9</v>
      </c>
      <c r="J375" s="118"/>
      <c r="K375" s="129"/>
      <c r="L375" s="33" t="s">
        <v>36</v>
      </c>
      <c r="N375" s="52"/>
      <c r="AB375" s="53" t="str">
        <f t="shared" si="39"/>
        <v>Đỗ Thị Tuyết Mai11A8</v>
      </c>
      <c r="AC375" s="53">
        <f t="shared" si="41"/>
        <v>1</v>
      </c>
      <c r="AD375" s="57" t="str">
        <f t="shared" si="36"/>
        <v>Mai</v>
      </c>
      <c r="AE375" s="53" t="str">
        <f t="shared" si="37"/>
        <v>Đỗ Thị Tuyết</v>
      </c>
      <c r="AF375" s="57" t="str">
        <f t="shared" si="40"/>
        <v>Tuyết</v>
      </c>
      <c r="AG375" s="53" t="str">
        <f t="shared" si="38"/>
        <v>Tuyết Mai11A8</v>
      </c>
      <c r="AH375" s="53">
        <f t="shared" si="42"/>
        <v>1</v>
      </c>
    </row>
    <row r="376" spans="1:34" ht="51" x14ac:dyDescent="0.25">
      <c r="A376" s="33">
        <v>373</v>
      </c>
      <c r="B376" s="67" t="s">
        <v>848</v>
      </c>
      <c r="C376" s="68" t="s">
        <v>798</v>
      </c>
      <c r="D376" s="69" t="s">
        <v>396</v>
      </c>
      <c r="E376" s="67" t="s">
        <v>10</v>
      </c>
      <c r="F376" s="39" t="s">
        <v>24</v>
      </c>
      <c r="G376" s="70">
        <v>6.5</v>
      </c>
      <c r="H376" s="71" t="s">
        <v>8</v>
      </c>
      <c r="I376" s="71" t="s">
        <v>8</v>
      </c>
      <c r="J376" s="118" t="s">
        <v>32</v>
      </c>
      <c r="K376" s="129" t="s">
        <v>872</v>
      </c>
      <c r="L376" s="33" t="s">
        <v>36</v>
      </c>
      <c r="N376" s="52"/>
      <c r="AB376" s="53" t="str">
        <f t="shared" si="39"/>
        <v>Nguyễn Xuân Mạnh11A8</v>
      </c>
      <c r="AC376" s="53">
        <f t="shared" si="41"/>
        <v>1</v>
      </c>
      <c r="AD376" s="57" t="str">
        <f t="shared" si="36"/>
        <v>Mạnh</v>
      </c>
      <c r="AE376" s="53" t="str">
        <f t="shared" si="37"/>
        <v>Nguyễn Xuân</v>
      </c>
      <c r="AF376" s="57" t="str">
        <f t="shared" si="40"/>
        <v>Xuân</v>
      </c>
      <c r="AG376" s="53" t="str">
        <f t="shared" si="38"/>
        <v>Xuân Mạnh11A8</v>
      </c>
      <c r="AH376" s="53">
        <f t="shared" si="42"/>
        <v>1</v>
      </c>
    </row>
    <row r="377" spans="1:34" ht="21" customHeight="1" x14ac:dyDescent="0.25">
      <c r="A377" s="33">
        <v>374</v>
      </c>
      <c r="B377" s="67" t="s">
        <v>848</v>
      </c>
      <c r="C377" s="68" t="s">
        <v>799</v>
      </c>
      <c r="D377" s="69" t="s">
        <v>386</v>
      </c>
      <c r="E377" s="67" t="s">
        <v>7</v>
      </c>
      <c r="F377" s="39" t="s">
        <v>24</v>
      </c>
      <c r="G377" s="70">
        <v>8.1</v>
      </c>
      <c r="H377" s="71" t="s">
        <v>8</v>
      </c>
      <c r="I377" s="71" t="s">
        <v>9</v>
      </c>
      <c r="J377" s="118" t="s">
        <v>32</v>
      </c>
      <c r="K377" s="129"/>
      <c r="L377" s="33" t="s">
        <v>36</v>
      </c>
      <c r="N377" s="52"/>
      <c r="AB377" s="53" t="str">
        <f t="shared" si="39"/>
        <v>Nguyễn Thị Hoài Mỹ11A8</v>
      </c>
      <c r="AC377" s="53">
        <f t="shared" si="41"/>
        <v>1</v>
      </c>
      <c r="AD377" s="57" t="str">
        <f t="shared" si="36"/>
        <v>Mỹ</v>
      </c>
      <c r="AE377" s="53" t="str">
        <f t="shared" si="37"/>
        <v>Nguyễn Thị Hoài</v>
      </c>
      <c r="AF377" s="57" t="str">
        <f t="shared" si="40"/>
        <v>Hoài</v>
      </c>
      <c r="AG377" s="53" t="str">
        <f t="shared" si="38"/>
        <v>Hoài Mỹ11A8</v>
      </c>
      <c r="AH377" s="53">
        <f t="shared" si="42"/>
        <v>1</v>
      </c>
    </row>
    <row r="378" spans="1:34" ht="21" customHeight="1" x14ac:dyDescent="0.25">
      <c r="A378" s="33">
        <v>375</v>
      </c>
      <c r="B378" s="67" t="s">
        <v>848</v>
      </c>
      <c r="C378" s="68" t="s">
        <v>800</v>
      </c>
      <c r="D378" s="69" t="s">
        <v>171</v>
      </c>
      <c r="E378" s="67" t="s">
        <v>7</v>
      </c>
      <c r="F378" s="39" t="s">
        <v>24</v>
      </c>
      <c r="G378" s="70">
        <v>7.7</v>
      </c>
      <c r="H378" s="71" t="s">
        <v>8</v>
      </c>
      <c r="I378" s="71" t="s">
        <v>9</v>
      </c>
      <c r="J378" s="118" t="s">
        <v>32</v>
      </c>
      <c r="K378" s="129"/>
      <c r="L378" s="33" t="s">
        <v>36</v>
      </c>
      <c r="N378" s="52"/>
      <c r="AB378" s="53" t="str">
        <f t="shared" si="39"/>
        <v>Nguyễn Trần Hoàng Ngọc11A8</v>
      </c>
      <c r="AC378" s="53">
        <f t="shared" si="41"/>
        <v>1</v>
      </c>
      <c r="AD378" s="57" t="str">
        <f t="shared" si="36"/>
        <v>Ngọc</v>
      </c>
      <c r="AE378" s="53" t="str">
        <f t="shared" si="37"/>
        <v>Nguyễn Trần Hoàng</v>
      </c>
      <c r="AF378" s="57" t="str">
        <f t="shared" si="40"/>
        <v>Hoàng</v>
      </c>
      <c r="AG378" s="53" t="str">
        <f t="shared" si="38"/>
        <v>Hoàng Ngọc11A8</v>
      </c>
      <c r="AH378" s="53">
        <f t="shared" si="42"/>
        <v>1</v>
      </c>
    </row>
    <row r="379" spans="1:34" ht="21" customHeight="1" x14ac:dyDescent="0.25">
      <c r="A379" s="33">
        <v>376</v>
      </c>
      <c r="B379" s="67" t="s">
        <v>848</v>
      </c>
      <c r="C379" s="68" t="s">
        <v>801</v>
      </c>
      <c r="D379" s="69" t="s">
        <v>802</v>
      </c>
      <c r="E379" s="67" t="s">
        <v>10</v>
      </c>
      <c r="F379" s="39" t="s">
        <v>24</v>
      </c>
      <c r="G379" s="70">
        <v>7.7</v>
      </c>
      <c r="H379" s="71" t="s">
        <v>8</v>
      </c>
      <c r="I379" s="71" t="s">
        <v>9</v>
      </c>
      <c r="J379" s="118" t="s">
        <v>32</v>
      </c>
      <c r="K379" s="129"/>
      <c r="L379" s="33" t="s">
        <v>36</v>
      </c>
      <c r="N379" s="52"/>
      <c r="AB379" s="53" t="str">
        <f t="shared" si="39"/>
        <v>Nguyễn Khánh Nhân11A8</v>
      </c>
      <c r="AC379" s="53">
        <f t="shared" si="41"/>
        <v>1</v>
      </c>
      <c r="AD379" s="57" t="str">
        <f t="shared" si="36"/>
        <v>Nhân</v>
      </c>
      <c r="AE379" s="53" t="str">
        <f t="shared" si="37"/>
        <v>Nguyễn Khánh</v>
      </c>
      <c r="AF379" s="57" t="str">
        <f t="shared" si="40"/>
        <v>Khánh</v>
      </c>
      <c r="AG379" s="53" t="str">
        <f t="shared" si="38"/>
        <v>Khánh Nhân11A8</v>
      </c>
      <c r="AH379" s="53">
        <f t="shared" si="42"/>
        <v>1</v>
      </c>
    </row>
    <row r="380" spans="1:34" ht="21" customHeight="1" x14ac:dyDescent="0.25">
      <c r="A380" s="33">
        <v>377</v>
      </c>
      <c r="B380" s="67" t="s">
        <v>848</v>
      </c>
      <c r="C380" s="68" t="s">
        <v>642</v>
      </c>
      <c r="D380" s="69" t="s">
        <v>302</v>
      </c>
      <c r="E380" s="67" t="s">
        <v>7</v>
      </c>
      <c r="F380" s="39" t="s">
        <v>24</v>
      </c>
      <c r="G380" s="70">
        <v>6.2</v>
      </c>
      <c r="H380" s="71" t="s">
        <v>31</v>
      </c>
      <c r="I380" s="71" t="s">
        <v>9</v>
      </c>
      <c r="J380" s="118"/>
      <c r="K380" s="129"/>
      <c r="L380" s="33" t="s">
        <v>36</v>
      </c>
      <c r="N380" s="52"/>
      <c r="AB380" s="53" t="str">
        <f t="shared" si="39"/>
        <v>Nguyễn Thị Yến Nhi11A8</v>
      </c>
      <c r="AC380" s="53">
        <f t="shared" si="41"/>
        <v>1</v>
      </c>
      <c r="AD380" s="57" t="str">
        <f t="shared" si="36"/>
        <v>Nhi</v>
      </c>
      <c r="AE380" s="53" t="str">
        <f t="shared" si="37"/>
        <v>Nguyễn Thị Yến</v>
      </c>
      <c r="AF380" s="57" t="str">
        <f t="shared" si="40"/>
        <v>Yến</v>
      </c>
      <c r="AG380" s="53" t="str">
        <f t="shared" si="38"/>
        <v>Yến Nhi11A8</v>
      </c>
      <c r="AH380" s="53">
        <f t="shared" si="42"/>
        <v>1</v>
      </c>
    </row>
    <row r="381" spans="1:34" ht="21" customHeight="1" x14ac:dyDescent="0.25">
      <c r="A381" s="33">
        <v>378</v>
      </c>
      <c r="B381" s="67" t="s">
        <v>848</v>
      </c>
      <c r="C381" s="68" t="s">
        <v>803</v>
      </c>
      <c r="D381" s="69" t="s">
        <v>100</v>
      </c>
      <c r="E381" s="67" t="s">
        <v>7</v>
      </c>
      <c r="F381" s="39" t="s">
        <v>24</v>
      </c>
      <c r="G381" s="70">
        <v>7</v>
      </c>
      <c r="H381" s="71" t="s">
        <v>8</v>
      </c>
      <c r="I381" s="71" t="s">
        <v>9</v>
      </c>
      <c r="J381" s="118" t="s">
        <v>32</v>
      </c>
      <c r="K381" s="129"/>
      <c r="L381" s="33" t="s">
        <v>36</v>
      </c>
      <c r="N381" s="52"/>
      <c r="AB381" s="53" t="str">
        <f t="shared" si="39"/>
        <v>Mai Hồng Quỳnh Như11A8</v>
      </c>
      <c r="AC381" s="53">
        <f t="shared" si="41"/>
        <v>1</v>
      </c>
      <c r="AD381" s="57" t="str">
        <f t="shared" si="36"/>
        <v>Như</v>
      </c>
      <c r="AE381" s="53" t="str">
        <f t="shared" si="37"/>
        <v>Mai Hồng Quỳnh</v>
      </c>
      <c r="AF381" s="57" t="str">
        <f t="shared" si="40"/>
        <v>Quỳnh</v>
      </c>
      <c r="AG381" s="53" t="str">
        <f t="shared" si="38"/>
        <v>Quỳnh Như11A8</v>
      </c>
      <c r="AH381" s="53">
        <f t="shared" si="42"/>
        <v>1</v>
      </c>
    </row>
    <row r="382" spans="1:34" ht="21" customHeight="1" x14ac:dyDescent="0.25">
      <c r="A382" s="33">
        <v>379</v>
      </c>
      <c r="B382" s="67" t="s">
        <v>848</v>
      </c>
      <c r="C382" s="68" t="s">
        <v>804</v>
      </c>
      <c r="D382" s="69" t="s">
        <v>805</v>
      </c>
      <c r="E382" s="67" t="s">
        <v>7</v>
      </c>
      <c r="F382" s="39" t="s">
        <v>24</v>
      </c>
      <c r="G382" s="70">
        <v>7.1</v>
      </c>
      <c r="H382" s="71" t="s">
        <v>8</v>
      </c>
      <c r="I382" s="71" t="s">
        <v>9</v>
      </c>
      <c r="J382" s="118" t="s">
        <v>32</v>
      </c>
      <c r="K382" s="129"/>
      <c r="L382" s="33" t="s">
        <v>36</v>
      </c>
      <c r="N382" s="52"/>
      <c r="AB382" s="53" t="str">
        <f t="shared" si="39"/>
        <v>Nguyễn Thị Cẩm Như11A8</v>
      </c>
      <c r="AC382" s="53">
        <f t="shared" si="41"/>
        <v>1</v>
      </c>
      <c r="AD382" s="57" t="str">
        <f t="shared" si="36"/>
        <v>Như</v>
      </c>
      <c r="AE382" s="53" t="str">
        <f t="shared" si="37"/>
        <v>Nguyễn Thị Cẩm</v>
      </c>
      <c r="AF382" s="57" t="str">
        <f t="shared" si="40"/>
        <v>Cẩm</v>
      </c>
      <c r="AG382" s="53" t="str">
        <f t="shared" si="38"/>
        <v>Cẩm Như11A8</v>
      </c>
      <c r="AH382" s="53">
        <f t="shared" si="42"/>
        <v>1</v>
      </c>
    </row>
    <row r="383" spans="1:34" ht="21.75" customHeight="1" x14ac:dyDescent="0.25">
      <c r="A383" s="33">
        <v>380</v>
      </c>
      <c r="B383" s="67" t="s">
        <v>848</v>
      </c>
      <c r="C383" s="68" t="s">
        <v>806</v>
      </c>
      <c r="D383" s="69" t="s">
        <v>411</v>
      </c>
      <c r="E383" s="67" t="s">
        <v>10</v>
      </c>
      <c r="F383" s="39" t="s">
        <v>24</v>
      </c>
      <c r="G383" s="70">
        <v>6.9</v>
      </c>
      <c r="H383" s="71" t="s">
        <v>8</v>
      </c>
      <c r="I383" s="71" t="s">
        <v>9</v>
      </c>
      <c r="J383" s="118" t="s">
        <v>32</v>
      </c>
      <c r="K383" s="129"/>
      <c r="L383" s="33" t="s">
        <v>36</v>
      </c>
      <c r="N383" s="52"/>
      <c r="AB383" s="53" t="str">
        <f t="shared" si="39"/>
        <v>Trần Hoàng Phúc11A8</v>
      </c>
      <c r="AC383" s="53">
        <f t="shared" si="41"/>
        <v>1</v>
      </c>
      <c r="AD383" s="57" t="str">
        <f t="shared" ref="AD383:AD446" si="43">RIGHT(C383,LEN(C383)-FIND("@",SUBSTITUTE(C383," ","@",LEN(C383)-LEN(SUBSTITUTE(C383," ","")))))</f>
        <v>Phúc</v>
      </c>
      <c r="AE383" s="53" t="str">
        <f t="shared" ref="AE383:AE446" si="44">LEFT(C383,LEN(C383)-LEN(AD383)-1)</f>
        <v>Trần Hoàng</v>
      </c>
      <c r="AF383" s="57" t="str">
        <f t="shared" si="40"/>
        <v>Hoàng</v>
      </c>
      <c r="AG383" s="53" t="str">
        <f t="shared" ref="AG383:AG446" si="45">AF383&amp;" "&amp;AD383&amp;F383</f>
        <v>Hoàng Phúc11A8</v>
      </c>
      <c r="AH383" s="53">
        <f t="shared" si="42"/>
        <v>1</v>
      </c>
    </row>
    <row r="384" spans="1:34" ht="21" customHeight="1" x14ac:dyDescent="0.25">
      <c r="A384" s="33">
        <v>381</v>
      </c>
      <c r="B384" s="67" t="s">
        <v>848</v>
      </c>
      <c r="C384" s="68" t="s">
        <v>807</v>
      </c>
      <c r="D384" s="69" t="s">
        <v>51</v>
      </c>
      <c r="E384" s="67" t="s">
        <v>7</v>
      </c>
      <c r="F384" s="39" t="s">
        <v>24</v>
      </c>
      <c r="G384" s="70">
        <v>7.3</v>
      </c>
      <c r="H384" s="71" t="s">
        <v>8</v>
      </c>
      <c r="I384" s="71" t="s">
        <v>9</v>
      </c>
      <c r="J384" s="118" t="s">
        <v>32</v>
      </c>
      <c r="K384" s="129"/>
      <c r="L384" s="33" t="s">
        <v>36</v>
      </c>
      <c r="N384" s="52"/>
      <c r="AB384" s="53" t="str">
        <f t="shared" si="39"/>
        <v>Nguyễn Thị Kim Phụng11A8</v>
      </c>
      <c r="AC384" s="53">
        <f t="shared" si="41"/>
        <v>1</v>
      </c>
      <c r="AD384" s="57" t="str">
        <f t="shared" si="43"/>
        <v>Phụng</v>
      </c>
      <c r="AE384" s="53" t="str">
        <f t="shared" si="44"/>
        <v>Nguyễn Thị Kim</v>
      </c>
      <c r="AF384" s="57" t="str">
        <f t="shared" si="40"/>
        <v>Kim</v>
      </c>
      <c r="AG384" s="53" t="str">
        <f t="shared" si="45"/>
        <v>Kim Phụng11A8</v>
      </c>
      <c r="AH384" s="53">
        <f t="shared" si="42"/>
        <v>1</v>
      </c>
    </row>
    <row r="385" spans="1:34" ht="21" customHeight="1" x14ac:dyDescent="0.25">
      <c r="A385" s="33">
        <v>382</v>
      </c>
      <c r="B385" s="67" t="s">
        <v>848</v>
      </c>
      <c r="C385" s="68" t="s">
        <v>809</v>
      </c>
      <c r="D385" s="69" t="s">
        <v>810</v>
      </c>
      <c r="E385" s="67" t="s">
        <v>10</v>
      </c>
      <c r="F385" s="39" t="s">
        <v>24</v>
      </c>
      <c r="G385" s="70">
        <v>7.4</v>
      </c>
      <c r="H385" s="71" t="s">
        <v>8</v>
      </c>
      <c r="I385" s="71" t="s">
        <v>8</v>
      </c>
      <c r="J385" s="118" t="s">
        <v>32</v>
      </c>
      <c r="K385" s="129"/>
      <c r="L385" s="33" t="s">
        <v>36</v>
      </c>
      <c r="N385" s="52"/>
      <c r="AB385" s="53" t="str">
        <f t="shared" ref="AB385:AB448" si="46">C385&amp;F385</f>
        <v>Đặng Phú Quý11A8</v>
      </c>
      <c r="AC385" s="53">
        <f t="shared" si="41"/>
        <v>1</v>
      </c>
      <c r="AD385" s="57" t="str">
        <f t="shared" si="43"/>
        <v>Quý</v>
      </c>
      <c r="AE385" s="53" t="str">
        <f t="shared" si="44"/>
        <v>Đặng Phú</v>
      </c>
      <c r="AF385" s="57" t="str">
        <f t="shared" ref="AF385:AF448" si="47">RIGHT(AE385,LEN(AE385)-FIND("@",SUBSTITUTE(AE385," ","@",LEN(AE385)-LEN(SUBSTITUTE(AE385," ","")))))</f>
        <v>Phú</v>
      </c>
      <c r="AG385" s="53" t="str">
        <f t="shared" si="45"/>
        <v>Phú Quý11A8</v>
      </c>
      <c r="AH385" s="53">
        <f t="shared" si="42"/>
        <v>1</v>
      </c>
    </row>
    <row r="386" spans="1:34" ht="21" customHeight="1" x14ac:dyDescent="0.25">
      <c r="A386" s="33">
        <v>383</v>
      </c>
      <c r="B386" s="67" t="s">
        <v>848</v>
      </c>
      <c r="C386" s="68" t="s">
        <v>811</v>
      </c>
      <c r="D386" s="69" t="s">
        <v>90</v>
      </c>
      <c r="E386" s="67" t="s">
        <v>7</v>
      </c>
      <c r="F386" s="39" t="s">
        <v>24</v>
      </c>
      <c r="G386" s="70">
        <v>6.7</v>
      </c>
      <c r="H386" s="71" t="s">
        <v>31</v>
      </c>
      <c r="I386" s="71" t="s">
        <v>8</v>
      </c>
      <c r="J386" s="118"/>
      <c r="K386" s="129"/>
      <c r="L386" s="33" t="s">
        <v>36</v>
      </c>
      <c r="N386" s="52"/>
      <c r="AB386" s="53" t="str">
        <f t="shared" si="46"/>
        <v>Trương Ngọc Như Quỳnh11A8</v>
      </c>
      <c r="AC386" s="53">
        <f t="shared" si="41"/>
        <v>1</v>
      </c>
      <c r="AD386" s="57" t="str">
        <f t="shared" si="43"/>
        <v>Quỳnh</v>
      </c>
      <c r="AE386" s="53" t="str">
        <f t="shared" si="44"/>
        <v>Trương Ngọc Như</v>
      </c>
      <c r="AF386" s="57" t="str">
        <f t="shared" si="47"/>
        <v>Như</v>
      </c>
      <c r="AG386" s="53" t="str">
        <f t="shared" si="45"/>
        <v>Như Quỳnh11A8</v>
      </c>
      <c r="AH386" s="53">
        <f t="shared" si="42"/>
        <v>1</v>
      </c>
    </row>
    <row r="387" spans="1:34" ht="21" customHeight="1" x14ac:dyDescent="0.25">
      <c r="A387" s="33">
        <v>384</v>
      </c>
      <c r="B387" s="67" t="s">
        <v>848</v>
      </c>
      <c r="C387" s="68" t="s">
        <v>812</v>
      </c>
      <c r="D387" s="69" t="s">
        <v>154</v>
      </c>
      <c r="E387" s="67" t="s">
        <v>10</v>
      </c>
      <c r="F387" s="39" t="s">
        <v>24</v>
      </c>
      <c r="G387" s="70">
        <v>5.9</v>
      </c>
      <c r="H387" s="71" t="s">
        <v>31</v>
      </c>
      <c r="I387" s="71" t="s">
        <v>9</v>
      </c>
      <c r="J387" s="118"/>
      <c r="K387" s="129"/>
      <c r="L387" s="33" t="s">
        <v>36</v>
      </c>
      <c r="N387" s="52"/>
      <c r="AB387" s="53" t="str">
        <f t="shared" si="46"/>
        <v>Nguyễn Đức Sang11A8</v>
      </c>
      <c r="AC387" s="53">
        <f t="shared" si="41"/>
        <v>1</v>
      </c>
      <c r="AD387" s="57" t="str">
        <f t="shared" si="43"/>
        <v>Sang</v>
      </c>
      <c r="AE387" s="53" t="str">
        <f t="shared" si="44"/>
        <v>Nguyễn Đức</v>
      </c>
      <c r="AF387" s="57" t="str">
        <f t="shared" si="47"/>
        <v>Đức</v>
      </c>
      <c r="AG387" s="53" t="str">
        <f t="shared" si="45"/>
        <v>Đức Sang11A8</v>
      </c>
      <c r="AH387" s="53">
        <f t="shared" si="42"/>
        <v>1</v>
      </c>
    </row>
    <row r="388" spans="1:34" ht="89.25" x14ac:dyDescent="0.25">
      <c r="A388" s="33">
        <v>385</v>
      </c>
      <c r="B388" s="67" t="s">
        <v>848</v>
      </c>
      <c r="C388" s="68" t="s">
        <v>813</v>
      </c>
      <c r="D388" s="69" t="s">
        <v>814</v>
      </c>
      <c r="E388" s="67" t="s">
        <v>10</v>
      </c>
      <c r="F388" s="39" t="s">
        <v>24</v>
      </c>
      <c r="G388" s="70">
        <v>6.3</v>
      </c>
      <c r="H388" s="71" t="s">
        <v>31</v>
      </c>
      <c r="I388" s="71" t="s">
        <v>9</v>
      </c>
      <c r="J388" s="118"/>
      <c r="K388" s="129" t="s">
        <v>871</v>
      </c>
      <c r="L388" s="33" t="s">
        <v>36</v>
      </c>
      <c r="N388" s="52"/>
      <c r="AB388" s="53" t="str">
        <f t="shared" si="46"/>
        <v>Đào Minh Tấn11A8</v>
      </c>
      <c r="AC388" s="53">
        <f t="shared" si="41"/>
        <v>1</v>
      </c>
      <c r="AD388" s="57" t="str">
        <f t="shared" si="43"/>
        <v>Tấn</v>
      </c>
      <c r="AE388" s="53" t="str">
        <f t="shared" si="44"/>
        <v>Đào Minh</v>
      </c>
      <c r="AF388" s="57" t="str">
        <f t="shared" si="47"/>
        <v>Minh</v>
      </c>
      <c r="AG388" s="53" t="str">
        <f t="shared" si="45"/>
        <v>Minh Tấn11A8</v>
      </c>
      <c r="AH388" s="53">
        <f t="shared" si="42"/>
        <v>1</v>
      </c>
    </row>
    <row r="389" spans="1:34" ht="21" customHeight="1" x14ac:dyDescent="0.25">
      <c r="A389" s="33">
        <v>386</v>
      </c>
      <c r="B389" s="67" t="s">
        <v>848</v>
      </c>
      <c r="C389" s="68" t="s">
        <v>815</v>
      </c>
      <c r="D389" s="69" t="s">
        <v>816</v>
      </c>
      <c r="E389" s="67" t="s">
        <v>7</v>
      </c>
      <c r="F389" s="39" t="s">
        <v>24</v>
      </c>
      <c r="G389" s="70">
        <v>8.1</v>
      </c>
      <c r="H389" s="71" t="s">
        <v>12</v>
      </c>
      <c r="I389" s="71" t="s">
        <v>9</v>
      </c>
      <c r="J389" s="118" t="s">
        <v>12</v>
      </c>
      <c r="K389" s="129"/>
      <c r="L389" s="33" t="s">
        <v>36</v>
      </c>
      <c r="N389" s="52"/>
      <c r="AB389" s="53" t="str">
        <f t="shared" si="46"/>
        <v>Lê Thị Huyền Thanh11A8</v>
      </c>
      <c r="AC389" s="53">
        <f t="shared" ref="AC389:AC452" si="48">COUNTIF($AB$5:$AB$499,AB389)</f>
        <v>1</v>
      </c>
      <c r="AD389" s="57" t="str">
        <f t="shared" si="43"/>
        <v>Thanh</v>
      </c>
      <c r="AE389" s="53" t="str">
        <f t="shared" si="44"/>
        <v>Lê Thị Huyền</v>
      </c>
      <c r="AF389" s="57" t="str">
        <f t="shared" si="47"/>
        <v>Huyền</v>
      </c>
      <c r="AG389" s="53" t="str">
        <f t="shared" si="45"/>
        <v>Huyền Thanh11A8</v>
      </c>
      <c r="AH389" s="53">
        <f t="shared" ref="AH389:AH452" si="49">COUNTIF($AG$5:$AG$499,AG389)</f>
        <v>1</v>
      </c>
    </row>
    <row r="390" spans="1:34" ht="21" customHeight="1" x14ac:dyDescent="0.25">
      <c r="A390" s="33">
        <v>387</v>
      </c>
      <c r="B390" s="67" t="s">
        <v>848</v>
      </c>
      <c r="C390" s="68" t="s">
        <v>817</v>
      </c>
      <c r="D390" s="69" t="s">
        <v>249</v>
      </c>
      <c r="E390" s="67" t="s">
        <v>10</v>
      </c>
      <c r="F390" s="39" t="s">
        <v>24</v>
      </c>
      <c r="G390" s="70">
        <v>6.3</v>
      </c>
      <c r="H390" s="71" t="s">
        <v>31</v>
      </c>
      <c r="I390" s="71" t="s">
        <v>31</v>
      </c>
      <c r="J390" s="118"/>
      <c r="K390" s="129"/>
      <c r="L390" s="33" t="s">
        <v>36</v>
      </c>
      <c r="N390" s="52"/>
      <c r="AB390" s="53" t="str">
        <f t="shared" si="46"/>
        <v>Lê Đinh Chí Thành11A8</v>
      </c>
      <c r="AC390" s="53">
        <f t="shared" si="48"/>
        <v>1</v>
      </c>
      <c r="AD390" s="57" t="str">
        <f t="shared" si="43"/>
        <v>Thành</v>
      </c>
      <c r="AE390" s="53" t="str">
        <f t="shared" si="44"/>
        <v>Lê Đinh Chí</v>
      </c>
      <c r="AF390" s="57" t="str">
        <f t="shared" si="47"/>
        <v>Chí</v>
      </c>
      <c r="AG390" s="53" t="str">
        <f t="shared" si="45"/>
        <v>Chí Thành11A8</v>
      </c>
      <c r="AH390" s="53">
        <f t="shared" si="49"/>
        <v>1</v>
      </c>
    </row>
    <row r="391" spans="1:34" ht="21" customHeight="1" x14ac:dyDescent="0.25">
      <c r="A391" s="33">
        <v>388</v>
      </c>
      <c r="B391" s="67" t="s">
        <v>848</v>
      </c>
      <c r="C391" s="68" t="s">
        <v>818</v>
      </c>
      <c r="D391" s="69" t="s">
        <v>778</v>
      </c>
      <c r="E391" s="67" t="s">
        <v>10</v>
      </c>
      <c r="F391" s="39" t="s">
        <v>24</v>
      </c>
      <c r="G391" s="70">
        <v>6.3</v>
      </c>
      <c r="H391" s="71" t="s">
        <v>31</v>
      </c>
      <c r="I391" s="71" t="s">
        <v>8</v>
      </c>
      <c r="J391" s="118"/>
      <c r="K391" s="129"/>
      <c r="L391" s="33" t="s">
        <v>36</v>
      </c>
      <c r="N391" s="52"/>
      <c r="AB391" s="53" t="str">
        <f t="shared" si="46"/>
        <v>Lê Việt Thành11A8</v>
      </c>
      <c r="AC391" s="53">
        <f t="shared" si="48"/>
        <v>1</v>
      </c>
      <c r="AD391" s="57" t="str">
        <f t="shared" si="43"/>
        <v>Thành</v>
      </c>
      <c r="AE391" s="53" t="str">
        <f t="shared" si="44"/>
        <v>Lê Việt</v>
      </c>
      <c r="AF391" s="57" t="str">
        <f t="shared" si="47"/>
        <v>Việt</v>
      </c>
      <c r="AG391" s="53" t="str">
        <f t="shared" si="45"/>
        <v>Việt Thành11A8</v>
      </c>
      <c r="AH391" s="53">
        <f t="shared" si="49"/>
        <v>1</v>
      </c>
    </row>
    <row r="392" spans="1:34" ht="21" customHeight="1" x14ac:dyDescent="0.25">
      <c r="A392" s="33">
        <v>389</v>
      </c>
      <c r="B392" s="67" t="s">
        <v>848</v>
      </c>
      <c r="C392" s="68" t="s">
        <v>819</v>
      </c>
      <c r="D392" s="69" t="s">
        <v>820</v>
      </c>
      <c r="E392" s="67" t="s">
        <v>7</v>
      </c>
      <c r="F392" s="39" t="s">
        <v>24</v>
      </c>
      <c r="G392" s="70">
        <v>6.9</v>
      </c>
      <c r="H392" s="71" t="s">
        <v>8</v>
      </c>
      <c r="I392" s="71" t="s">
        <v>8</v>
      </c>
      <c r="J392" s="118" t="s">
        <v>32</v>
      </c>
      <c r="K392" s="129"/>
      <c r="L392" s="33" t="s">
        <v>36</v>
      </c>
      <c r="N392" s="52"/>
      <c r="AB392" s="53" t="str">
        <f t="shared" si="46"/>
        <v>Chu Thị Thu Thảo11A8</v>
      </c>
      <c r="AC392" s="53">
        <f t="shared" si="48"/>
        <v>1</v>
      </c>
      <c r="AD392" s="57" t="str">
        <f t="shared" si="43"/>
        <v>Thảo</v>
      </c>
      <c r="AE392" s="53" t="str">
        <f t="shared" si="44"/>
        <v>Chu Thị Thu</v>
      </c>
      <c r="AF392" s="57" t="str">
        <f t="shared" si="47"/>
        <v>Thu</v>
      </c>
      <c r="AG392" s="53" t="str">
        <f t="shared" si="45"/>
        <v>Thu Thảo11A8</v>
      </c>
      <c r="AH392" s="53">
        <f t="shared" si="49"/>
        <v>1</v>
      </c>
    </row>
    <row r="393" spans="1:34" ht="21" customHeight="1" x14ac:dyDescent="0.25">
      <c r="A393" s="33">
        <v>390</v>
      </c>
      <c r="B393" s="67" t="s">
        <v>848</v>
      </c>
      <c r="C393" s="68" t="s">
        <v>821</v>
      </c>
      <c r="D393" s="69" t="s">
        <v>321</v>
      </c>
      <c r="E393" s="67" t="s">
        <v>7</v>
      </c>
      <c r="F393" s="39" t="s">
        <v>24</v>
      </c>
      <c r="G393" s="70">
        <v>7.6</v>
      </c>
      <c r="H393" s="71" t="s">
        <v>8</v>
      </c>
      <c r="I393" s="71" t="s">
        <v>9</v>
      </c>
      <c r="J393" s="118" t="s">
        <v>32</v>
      </c>
      <c r="K393" s="129"/>
      <c r="L393" s="33" t="s">
        <v>36</v>
      </c>
      <c r="N393" s="52"/>
      <c r="AB393" s="53" t="str">
        <f t="shared" si="46"/>
        <v>Phạm Ngọc Thảo11A8</v>
      </c>
      <c r="AC393" s="53">
        <f t="shared" si="48"/>
        <v>1</v>
      </c>
      <c r="AD393" s="57" t="str">
        <f t="shared" si="43"/>
        <v>Thảo</v>
      </c>
      <c r="AE393" s="53" t="str">
        <f t="shared" si="44"/>
        <v>Phạm Ngọc</v>
      </c>
      <c r="AF393" s="57" t="str">
        <f t="shared" si="47"/>
        <v>Ngọc</v>
      </c>
      <c r="AG393" s="53" t="str">
        <f t="shared" si="45"/>
        <v>Ngọc Thảo11A8</v>
      </c>
      <c r="AH393" s="53">
        <f t="shared" si="49"/>
        <v>1</v>
      </c>
    </row>
    <row r="394" spans="1:34" ht="63.75" x14ac:dyDescent="0.25">
      <c r="A394" s="33">
        <v>391</v>
      </c>
      <c r="B394" s="67" t="s">
        <v>848</v>
      </c>
      <c r="C394" s="68" t="s">
        <v>822</v>
      </c>
      <c r="D394" s="69" t="s">
        <v>245</v>
      </c>
      <c r="E394" s="67" t="s">
        <v>10</v>
      </c>
      <c r="F394" s="39" t="s">
        <v>24</v>
      </c>
      <c r="G394" s="70">
        <v>5.6</v>
      </c>
      <c r="H394" s="71" t="s">
        <v>31</v>
      </c>
      <c r="I394" s="71" t="s">
        <v>8</v>
      </c>
      <c r="J394" s="118"/>
      <c r="K394" s="131" t="s">
        <v>870</v>
      </c>
      <c r="L394" s="54" t="s">
        <v>36</v>
      </c>
      <c r="N394" s="52"/>
      <c r="AB394" s="53" t="str">
        <f t="shared" si="46"/>
        <v>Tô Việt Thắng11A8</v>
      </c>
      <c r="AC394" s="53">
        <f t="shared" si="48"/>
        <v>1</v>
      </c>
      <c r="AD394" s="57" t="str">
        <f t="shared" si="43"/>
        <v>Thắng</v>
      </c>
      <c r="AE394" s="53" t="str">
        <f t="shared" si="44"/>
        <v>Tô Việt</v>
      </c>
      <c r="AF394" s="57" t="str">
        <f t="shared" si="47"/>
        <v>Việt</v>
      </c>
      <c r="AG394" s="53" t="str">
        <f t="shared" si="45"/>
        <v>Việt Thắng11A8</v>
      </c>
      <c r="AH394" s="53">
        <f t="shared" si="49"/>
        <v>1</v>
      </c>
    </row>
    <row r="395" spans="1:34" ht="21" customHeight="1" x14ac:dyDescent="0.25">
      <c r="A395" s="33">
        <v>392</v>
      </c>
      <c r="B395" s="67" t="s">
        <v>848</v>
      </c>
      <c r="C395" s="68" t="s">
        <v>823</v>
      </c>
      <c r="D395" s="69" t="s">
        <v>824</v>
      </c>
      <c r="E395" s="67" t="s">
        <v>7</v>
      </c>
      <c r="F395" s="39" t="s">
        <v>24</v>
      </c>
      <c r="G395" s="70">
        <v>8.4</v>
      </c>
      <c r="H395" s="71" t="s">
        <v>12</v>
      </c>
      <c r="I395" s="71" t="s">
        <v>9</v>
      </c>
      <c r="J395" s="118" t="s">
        <v>12</v>
      </c>
      <c r="K395" s="131"/>
      <c r="L395" s="54" t="s">
        <v>36</v>
      </c>
      <c r="N395" s="52"/>
      <c r="AB395" s="53" t="str">
        <f t="shared" si="46"/>
        <v>Nguyễn Ngọc Anh Thi11A8</v>
      </c>
      <c r="AC395" s="53">
        <f t="shared" si="48"/>
        <v>1</v>
      </c>
      <c r="AD395" s="57" t="str">
        <f t="shared" si="43"/>
        <v>Thi</v>
      </c>
      <c r="AE395" s="53" t="str">
        <f t="shared" si="44"/>
        <v>Nguyễn Ngọc Anh</v>
      </c>
      <c r="AF395" s="57" t="str">
        <f t="shared" si="47"/>
        <v>Anh</v>
      </c>
      <c r="AG395" s="53" t="str">
        <f t="shared" si="45"/>
        <v>Anh Thi11A8</v>
      </c>
      <c r="AH395" s="53">
        <f t="shared" si="49"/>
        <v>1</v>
      </c>
    </row>
    <row r="396" spans="1:34" ht="21" customHeight="1" x14ac:dyDescent="0.25">
      <c r="A396" s="33">
        <v>393</v>
      </c>
      <c r="B396" s="67" t="s">
        <v>848</v>
      </c>
      <c r="C396" s="68" t="s">
        <v>825</v>
      </c>
      <c r="D396" s="69" t="s">
        <v>148</v>
      </c>
      <c r="E396" s="67" t="s">
        <v>10</v>
      </c>
      <c r="F396" s="39" t="s">
        <v>24</v>
      </c>
      <c r="G396" s="70">
        <v>7.9</v>
      </c>
      <c r="H396" s="71" t="s">
        <v>8</v>
      </c>
      <c r="I396" s="71" t="s">
        <v>9</v>
      </c>
      <c r="J396" s="118" t="s">
        <v>32</v>
      </c>
      <c r="K396" s="131"/>
      <c r="L396" s="54" t="s">
        <v>36</v>
      </c>
      <c r="N396" s="52"/>
      <c r="AB396" s="53" t="str">
        <f t="shared" si="46"/>
        <v>Cao Văn Thọ11A8</v>
      </c>
      <c r="AC396" s="53">
        <f t="shared" si="48"/>
        <v>1</v>
      </c>
      <c r="AD396" s="57" t="str">
        <f t="shared" si="43"/>
        <v>Thọ</v>
      </c>
      <c r="AE396" s="53" t="str">
        <f t="shared" si="44"/>
        <v>Cao Văn</v>
      </c>
      <c r="AF396" s="57" t="str">
        <f t="shared" si="47"/>
        <v>Văn</v>
      </c>
      <c r="AG396" s="53" t="str">
        <f t="shared" si="45"/>
        <v>Văn Thọ11A8</v>
      </c>
      <c r="AH396" s="53">
        <f t="shared" si="49"/>
        <v>1</v>
      </c>
    </row>
    <row r="397" spans="1:34" ht="21" customHeight="1" x14ac:dyDescent="0.25">
      <c r="A397" s="33">
        <v>394</v>
      </c>
      <c r="B397" s="67" t="s">
        <v>848</v>
      </c>
      <c r="C397" s="68" t="s">
        <v>826</v>
      </c>
      <c r="D397" s="69" t="s">
        <v>827</v>
      </c>
      <c r="E397" s="67" t="s">
        <v>7</v>
      </c>
      <c r="F397" s="39" t="s">
        <v>24</v>
      </c>
      <c r="G397" s="70">
        <v>6.8</v>
      </c>
      <c r="H397" s="71" t="s">
        <v>31</v>
      </c>
      <c r="I397" s="71" t="s">
        <v>31</v>
      </c>
      <c r="J397" s="118"/>
      <c r="K397" s="131"/>
      <c r="L397" s="54" t="s">
        <v>36</v>
      </c>
      <c r="N397" s="52"/>
      <c r="AB397" s="53" t="str">
        <f t="shared" si="46"/>
        <v>Nguyễn Huỳnh Minh Thư11A8</v>
      </c>
      <c r="AC397" s="53">
        <f t="shared" si="48"/>
        <v>1</v>
      </c>
      <c r="AD397" s="57" t="str">
        <f t="shared" si="43"/>
        <v>Thư</v>
      </c>
      <c r="AE397" s="53" t="str">
        <f t="shared" si="44"/>
        <v>Nguyễn Huỳnh Minh</v>
      </c>
      <c r="AF397" s="57" t="str">
        <f t="shared" si="47"/>
        <v>Minh</v>
      </c>
      <c r="AG397" s="53" t="str">
        <f t="shared" si="45"/>
        <v>Minh Thư11A8</v>
      </c>
      <c r="AH397" s="53">
        <f t="shared" si="49"/>
        <v>4</v>
      </c>
    </row>
    <row r="398" spans="1:34" ht="21" customHeight="1" x14ac:dyDescent="0.25">
      <c r="A398" s="33">
        <v>395</v>
      </c>
      <c r="B398" s="67" t="s">
        <v>848</v>
      </c>
      <c r="C398" s="68" t="s">
        <v>204</v>
      </c>
      <c r="D398" s="69" t="s">
        <v>286</v>
      </c>
      <c r="E398" s="67" t="s">
        <v>7</v>
      </c>
      <c r="F398" s="39" t="s">
        <v>24</v>
      </c>
      <c r="G398" s="70">
        <v>7.4</v>
      </c>
      <c r="H398" s="71" t="s">
        <v>8</v>
      </c>
      <c r="I398" s="71" t="s">
        <v>9</v>
      </c>
      <c r="J398" s="118" t="s">
        <v>32</v>
      </c>
      <c r="K398" s="132"/>
      <c r="L398" s="54" t="s">
        <v>36</v>
      </c>
      <c r="N398" s="52"/>
      <c r="AB398" s="53" t="str">
        <f t="shared" si="46"/>
        <v>Nguyễn Lê Minh Thư11A8</v>
      </c>
      <c r="AC398" s="53">
        <f t="shared" si="48"/>
        <v>1</v>
      </c>
      <c r="AD398" s="57" t="str">
        <f t="shared" si="43"/>
        <v>Thư</v>
      </c>
      <c r="AE398" s="53" t="str">
        <f t="shared" si="44"/>
        <v>Nguyễn Lê Minh</v>
      </c>
      <c r="AF398" s="57" t="str">
        <f t="shared" si="47"/>
        <v>Minh</v>
      </c>
      <c r="AG398" s="53" t="str">
        <f t="shared" si="45"/>
        <v>Minh Thư11A8</v>
      </c>
      <c r="AH398" s="53">
        <f t="shared" si="49"/>
        <v>4</v>
      </c>
    </row>
    <row r="399" spans="1:34" ht="21" customHeight="1" x14ac:dyDescent="0.25">
      <c r="A399" s="33">
        <v>396</v>
      </c>
      <c r="B399" s="67" t="s">
        <v>848</v>
      </c>
      <c r="C399" s="68" t="s">
        <v>658</v>
      </c>
      <c r="D399" s="69" t="s">
        <v>828</v>
      </c>
      <c r="E399" s="67" t="s">
        <v>7</v>
      </c>
      <c r="F399" s="39" t="s">
        <v>24</v>
      </c>
      <c r="G399" s="70">
        <v>8.1</v>
      </c>
      <c r="H399" s="71" t="s">
        <v>12</v>
      </c>
      <c r="I399" s="71" t="s">
        <v>9</v>
      </c>
      <c r="J399" s="118" t="s">
        <v>12</v>
      </c>
      <c r="K399" s="132"/>
      <c r="L399" s="54" t="s">
        <v>36</v>
      </c>
      <c r="N399" s="52"/>
      <c r="AB399" s="53" t="str">
        <f t="shared" si="46"/>
        <v>Nguyễn Minh Thư11A8</v>
      </c>
      <c r="AC399" s="53">
        <f t="shared" si="48"/>
        <v>1</v>
      </c>
      <c r="AD399" s="57" t="str">
        <f t="shared" si="43"/>
        <v>Thư</v>
      </c>
      <c r="AE399" s="53" t="str">
        <f t="shared" si="44"/>
        <v>Nguyễn Minh</v>
      </c>
      <c r="AF399" s="57" t="str">
        <f t="shared" si="47"/>
        <v>Minh</v>
      </c>
      <c r="AG399" s="53" t="str">
        <f t="shared" si="45"/>
        <v>Minh Thư11A8</v>
      </c>
      <c r="AH399" s="53">
        <f t="shared" si="49"/>
        <v>4</v>
      </c>
    </row>
    <row r="400" spans="1:34" ht="21" customHeight="1" x14ac:dyDescent="0.25">
      <c r="A400" s="33">
        <v>397</v>
      </c>
      <c r="B400" s="67" t="s">
        <v>848</v>
      </c>
      <c r="C400" s="68" t="s">
        <v>829</v>
      </c>
      <c r="D400" s="69" t="s">
        <v>830</v>
      </c>
      <c r="E400" s="67" t="s">
        <v>7</v>
      </c>
      <c r="F400" s="39" t="s">
        <v>24</v>
      </c>
      <c r="G400" s="70">
        <v>6.1</v>
      </c>
      <c r="H400" s="71" t="s">
        <v>31</v>
      </c>
      <c r="I400" s="71" t="s">
        <v>9</v>
      </c>
      <c r="J400" s="118"/>
      <c r="K400" s="132"/>
      <c r="L400" s="54" t="s">
        <v>36</v>
      </c>
      <c r="N400" s="52"/>
      <c r="AB400" s="53" t="str">
        <f t="shared" si="46"/>
        <v>Phạm Minh Thư11A8</v>
      </c>
      <c r="AC400" s="53">
        <f t="shared" si="48"/>
        <v>1</v>
      </c>
      <c r="AD400" s="57" t="str">
        <f t="shared" si="43"/>
        <v>Thư</v>
      </c>
      <c r="AE400" s="53" t="str">
        <f t="shared" si="44"/>
        <v>Phạm Minh</v>
      </c>
      <c r="AF400" s="57" t="str">
        <f t="shared" si="47"/>
        <v>Minh</v>
      </c>
      <c r="AG400" s="53" t="str">
        <f t="shared" si="45"/>
        <v>Minh Thư11A8</v>
      </c>
      <c r="AH400" s="53">
        <f t="shared" si="49"/>
        <v>4</v>
      </c>
    </row>
    <row r="401" spans="1:34" ht="21" customHeight="1" x14ac:dyDescent="0.25">
      <c r="A401" s="33">
        <v>398</v>
      </c>
      <c r="B401" s="67" t="s">
        <v>848</v>
      </c>
      <c r="C401" s="68" t="s">
        <v>831</v>
      </c>
      <c r="D401" s="69" t="s">
        <v>619</v>
      </c>
      <c r="E401" s="67" t="s">
        <v>10</v>
      </c>
      <c r="F401" s="39" t="s">
        <v>24</v>
      </c>
      <c r="G401" s="70">
        <v>7.4</v>
      </c>
      <c r="H401" s="71" t="s">
        <v>8</v>
      </c>
      <c r="I401" s="71" t="s">
        <v>9</v>
      </c>
      <c r="J401" s="118" t="s">
        <v>32</v>
      </c>
      <c r="K401" s="132"/>
      <c r="L401" s="54" t="s">
        <v>36</v>
      </c>
      <c r="N401" s="52"/>
      <c r="AB401" s="53" t="str">
        <f t="shared" si="46"/>
        <v>Vũ Song Toàn11A8</v>
      </c>
      <c r="AC401" s="53">
        <f t="shared" si="48"/>
        <v>1</v>
      </c>
      <c r="AD401" s="57" t="str">
        <f t="shared" si="43"/>
        <v>Toàn</v>
      </c>
      <c r="AE401" s="53" t="str">
        <f t="shared" si="44"/>
        <v>Vũ Song</v>
      </c>
      <c r="AF401" s="57" t="str">
        <f t="shared" si="47"/>
        <v>Song</v>
      </c>
      <c r="AG401" s="53" t="str">
        <f t="shared" si="45"/>
        <v>Song Toàn11A8</v>
      </c>
      <c r="AH401" s="53">
        <f t="shared" si="49"/>
        <v>1</v>
      </c>
    </row>
    <row r="402" spans="1:34" ht="21" customHeight="1" x14ac:dyDescent="0.25">
      <c r="A402" s="33">
        <v>399</v>
      </c>
      <c r="B402" s="67" t="s">
        <v>848</v>
      </c>
      <c r="C402" s="68" t="s">
        <v>832</v>
      </c>
      <c r="D402" s="69" t="s">
        <v>183</v>
      </c>
      <c r="E402" s="67" t="s">
        <v>7</v>
      </c>
      <c r="F402" s="39" t="s">
        <v>24</v>
      </c>
      <c r="G402" s="70">
        <v>6.6</v>
      </c>
      <c r="H402" s="71" t="s">
        <v>8</v>
      </c>
      <c r="I402" s="71" t="s">
        <v>8</v>
      </c>
      <c r="J402" s="118" t="s">
        <v>32</v>
      </c>
      <c r="K402" s="132"/>
      <c r="L402" s="54" t="s">
        <v>36</v>
      </c>
      <c r="N402" s="52"/>
      <c r="AB402" s="53" t="str">
        <f t="shared" si="46"/>
        <v>Trần Lê Phương Trang11A8</v>
      </c>
      <c r="AC402" s="53">
        <f t="shared" si="48"/>
        <v>1</v>
      </c>
      <c r="AD402" s="57" t="str">
        <f t="shared" si="43"/>
        <v>Trang</v>
      </c>
      <c r="AE402" s="53" t="str">
        <f t="shared" si="44"/>
        <v>Trần Lê Phương</v>
      </c>
      <c r="AF402" s="57" t="str">
        <f t="shared" si="47"/>
        <v>Phương</v>
      </c>
      <c r="AG402" s="53" t="str">
        <f t="shared" si="45"/>
        <v>Phương Trang11A8</v>
      </c>
      <c r="AH402" s="53">
        <f t="shared" si="49"/>
        <v>1</v>
      </c>
    </row>
    <row r="403" spans="1:34" ht="21" customHeight="1" x14ac:dyDescent="0.25">
      <c r="A403" s="33">
        <v>400</v>
      </c>
      <c r="B403" s="67" t="s">
        <v>848</v>
      </c>
      <c r="C403" s="68" t="s">
        <v>833</v>
      </c>
      <c r="D403" s="69" t="s">
        <v>550</v>
      </c>
      <c r="E403" s="67" t="s">
        <v>10</v>
      </c>
      <c r="F403" s="39" t="s">
        <v>24</v>
      </c>
      <c r="G403" s="70">
        <v>6.5</v>
      </c>
      <c r="H403" s="71" t="s">
        <v>31</v>
      </c>
      <c r="I403" s="71" t="s">
        <v>8</v>
      </c>
      <c r="J403" s="118"/>
      <c r="K403" s="132"/>
      <c r="L403" s="54" t="s">
        <v>36</v>
      </c>
      <c r="N403" s="52"/>
      <c r="AB403" s="53" t="str">
        <f t="shared" si="46"/>
        <v>Nguyễn Hoàng Triều11A8</v>
      </c>
      <c r="AC403" s="53">
        <f t="shared" si="48"/>
        <v>1</v>
      </c>
      <c r="AD403" s="57" t="str">
        <f t="shared" si="43"/>
        <v>Triều</v>
      </c>
      <c r="AE403" s="53" t="str">
        <f t="shared" si="44"/>
        <v>Nguyễn Hoàng</v>
      </c>
      <c r="AF403" s="57" t="str">
        <f t="shared" si="47"/>
        <v>Hoàng</v>
      </c>
      <c r="AG403" s="53" t="str">
        <f t="shared" si="45"/>
        <v>Hoàng Triều11A8</v>
      </c>
      <c r="AH403" s="53">
        <f t="shared" si="49"/>
        <v>1</v>
      </c>
    </row>
    <row r="404" spans="1:34" ht="21" customHeight="1" x14ac:dyDescent="0.25">
      <c r="A404" s="33">
        <v>401</v>
      </c>
      <c r="B404" s="67" t="s">
        <v>848</v>
      </c>
      <c r="C404" s="68" t="s">
        <v>834</v>
      </c>
      <c r="D404" s="69" t="s">
        <v>162</v>
      </c>
      <c r="E404" s="67" t="s">
        <v>10</v>
      </c>
      <c r="F404" s="39" t="s">
        <v>24</v>
      </c>
      <c r="G404" s="70">
        <v>7.2</v>
      </c>
      <c r="H404" s="71" t="s">
        <v>8</v>
      </c>
      <c r="I404" s="71" t="s">
        <v>9</v>
      </c>
      <c r="J404" s="119" t="s">
        <v>32</v>
      </c>
      <c r="K404" s="128"/>
      <c r="L404" s="33" t="s">
        <v>36</v>
      </c>
      <c r="N404" s="52"/>
      <c r="AB404" s="53" t="str">
        <f t="shared" si="46"/>
        <v>Tăng Trần Huy Trọng11A8</v>
      </c>
      <c r="AC404" s="53">
        <f t="shared" si="48"/>
        <v>1</v>
      </c>
      <c r="AD404" s="57" t="str">
        <f t="shared" si="43"/>
        <v>Trọng</v>
      </c>
      <c r="AE404" s="53" t="str">
        <f t="shared" si="44"/>
        <v>Tăng Trần Huy</v>
      </c>
      <c r="AF404" s="57" t="str">
        <f t="shared" si="47"/>
        <v>Huy</v>
      </c>
      <c r="AG404" s="53" t="str">
        <f t="shared" si="45"/>
        <v>Huy Trọng11A8</v>
      </c>
      <c r="AH404" s="53">
        <f t="shared" si="49"/>
        <v>1</v>
      </c>
    </row>
    <row r="405" spans="1:34" ht="21" customHeight="1" x14ac:dyDescent="0.25">
      <c r="A405" s="33">
        <v>402</v>
      </c>
      <c r="B405" s="67" t="s">
        <v>848</v>
      </c>
      <c r="C405" s="68" t="s">
        <v>835</v>
      </c>
      <c r="D405" s="69" t="s">
        <v>508</v>
      </c>
      <c r="E405" s="67" t="s">
        <v>10</v>
      </c>
      <c r="F405" s="39" t="s">
        <v>24</v>
      </c>
      <c r="G405" s="70">
        <v>5.8</v>
      </c>
      <c r="H405" s="71" t="s">
        <v>31</v>
      </c>
      <c r="I405" s="71" t="s">
        <v>8</v>
      </c>
      <c r="J405" s="118"/>
      <c r="K405" s="128"/>
      <c r="L405" s="33" t="s">
        <v>36</v>
      </c>
      <c r="N405" s="52"/>
      <c r="AB405" s="53" t="str">
        <f t="shared" si="46"/>
        <v>Đoàn Châu Tuấn11A8</v>
      </c>
      <c r="AC405" s="53">
        <f t="shared" si="48"/>
        <v>1</v>
      </c>
      <c r="AD405" s="57" t="str">
        <f t="shared" si="43"/>
        <v>Tuấn</v>
      </c>
      <c r="AE405" s="53" t="str">
        <f t="shared" si="44"/>
        <v>Đoàn Châu</v>
      </c>
      <c r="AF405" s="57" t="str">
        <f t="shared" si="47"/>
        <v>Châu</v>
      </c>
      <c r="AG405" s="53" t="str">
        <f t="shared" si="45"/>
        <v>Châu Tuấn11A8</v>
      </c>
      <c r="AH405" s="53">
        <f t="shared" si="49"/>
        <v>1</v>
      </c>
    </row>
    <row r="406" spans="1:34" ht="21" customHeight="1" x14ac:dyDescent="0.25">
      <c r="A406" s="33">
        <v>403</v>
      </c>
      <c r="B406" s="67" t="s">
        <v>848</v>
      </c>
      <c r="C406" s="68" t="s">
        <v>836</v>
      </c>
      <c r="D406" s="69" t="s">
        <v>760</v>
      </c>
      <c r="E406" s="67" t="s">
        <v>7</v>
      </c>
      <c r="F406" s="39" t="s">
        <v>24</v>
      </c>
      <c r="G406" s="70">
        <v>7.4</v>
      </c>
      <c r="H406" s="71" t="s">
        <v>8</v>
      </c>
      <c r="I406" s="71" t="s">
        <v>9</v>
      </c>
      <c r="J406" s="118" t="s">
        <v>32</v>
      </c>
      <c r="K406" s="128"/>
      <c r="L406" s="33" t="s">
        <v>36</v>
      </c>
      <c r="N406" s="52"/>
      <c r="AB406" s="53" t="str">
        <f t="shared" si="46"/>
        <v>Đào Ngọc Phương Uyên11A8</v>
      </c>
      <c r="AC406" s="53">
        <f t="shared" si="48"/>
        <v>1</v>
      </c>
      <c r="AD406" s="57" t="str">
        <f t="shared" si="43"/>
        <v>Uyên</v>
      </c>
      <c r="AE406" s="53" t="str">
        <f t="shared" si="44"/>
        <v>Đào Ngọc Phương</v>
      </c>
      <c r="AF406" s="57" t="str">
        <f t="shared" si="47"/>
        <v>Phương</v>
      </c>
      <c r="AG406" s="53" t="str">
        <f t="shared" si="45"/>
        <v>Phương Uyên11A8</v>
      </c>
      <c r="AH406" s="53">
        <f t="shared" si="49"/>
        <v>1</v>
      </c>
    </row>
    <row r="407" spans="1:34" ht="21" customHeight="1" x14ac:dyDescent="0.25">
      <c r="A407" s="33">
        <v>404</v>
      </c>
      <c r="B407" s="67" t="s">
        <v>838</v>
      </c>
      <c r="C407" s="68" t="s">
        <v>143</v>
      </c>
      <c r="D407" s="69" t="s">
        <v>144</v>
      </c>
      <c r="E407" s="67" t="s">
        <v>7</v>
      </c>
      <c r="F407" s="39" t="s">
        <v>25</v>
      </c>
      <c r="G407" s="70">
        <v>7.2</v>
      </c>
      <c r="H407" s="71" t="s">
        <v>8</v>
      </c>
      <c r="I407" s="71" t="s">
        <v>9</v>
      </c>
      <c r="J407" s="118" t="s">
        <v>32</v>
      </c>
      <c r="K407" s="128"/>
      <c r="L407" s="33" t="s">
        <v>36</v>
      </c>
      <c r="N407" s="52"/>
      <c r="AB407" s="53" t="str">
        <f t="shared" si="46"/>
        <v>Nguyễn Hoàng Phương Anh11A9</v>
      </c>
      <c r="AC407" s="53">
        <f t="shared" si="48"/>
        <v>1</v>
      </c>
      <c r="AD407" s="57" t="str">
        <f t="shared" si="43"/>
        <v>Anh</v>
      </c>
      <c r="AE407" s="53" t="str">
        <f t="shared" si="44"/>
        <v>Nguyễn Hoàng Phương</v>
      </c>
      <c r="AF407" s="57" t="str">
        <f t="shared" si="47"/>
        <v>Phương</v>
      </c>
      <c r="AG407" s="53" t="str">
        <f t="shared" si="45"/>
        <v>Phương Anh11A9</v>
      </c>
      <c r="AH407" s="53">
        <f t="shared" si="49"/>
        <v>1</v>
      </c>
    </row>
    <row r="408" spans="1:34" ht="21" customHeight="1" x14ac:dyDescent="0.25">
      <c r="A408" s="33">
        <v>405</v>
      </c>
      <c r="B408" s="67" t="s">
        <v>838</v>
      </c>
      <c r="C408" s="68" t="s">
        <v>145</v>
      </c>
      <c r="D408" s="69" t="s">
        <v>146</v>
      </c>
      <c r="E408" s="67" t="s">
        <v>7</v>
      </c>
      <c r="F408" s="39" t="s">
        <v>25</v>
      </c>
      <c r="G408" s="70">
        <v>5.7</v>
      </c>
      <c r="H408" s="71" t="s">
        <v>31</v>
      </c>
      <c r="I408" s="71" t="s">
        <v>9</v>
      </c>
      <c r="J408" s="118"/>
      <c r="K408" s="127"/>
      <c r="L408" s="33" t="s">
        <v>36</v>
      </c>
      <c r="N408" s="52"/>
      <c r="AB408" s="53" t="str">
        <f t="shared" si="46"/>
        <v>Nguyễn Ngọc Vân Anh11A9</v>
      </c>
      <c r="AC408" s="53">
        <f t="shared" si="48"/>
        <v>1</v>
      </c>
      <c r="AD408" s="57" t="str">
        <f t="shared" si="43"/>
        <v>Anh</v>
      </c>
      <c r="AE408" s="53" t="str">
        <f t="shared" si="44"/>
        <v>Nguyễn Ngọc Vân</v>
      </c>
      <c r="AF408" s="57" t="str">
        <f t="shared" si="47"/>
        <v>Vân</v>
      </c>
      <c r="AG408" s="53" t="str">
        <f t="shared" si="45"/>
        <v>Vân Anh11A9</v>
      </c>
      <c r="AH408" s="53">
        <f t="shared" si="49"/>
        <v>1</v>
      </c>
    </row>
    <row r="409" spans="1:34" ht="21" customHeight="1" x14ac:dyDescent="0.25">
      <c r="A409" s="33">
        <v>406</v>
      </c>
      <c r="B409" s="67" t="s">
        <v>838</v>
      </c>
      <c r="C409" s="68" t="s">
        <v>147</v>
      </c>
      <c r="D409" s="69" t="s">
        <v>148</v>
      </c>
      <c r="E409" s="67" t="s">
        <v>10</v>
      </c>
      <c r="F409" s="39" t="s">
        <v>25</v>
      </c>
      <c r="G409" s="70">
        <v>6.8</v>
      </c>
      <c r="H409" s="71" t="s">
        <v>31</v>
      </c>
      <c r="I409" s="71" t="s">
        <v>9</v>
      </c>
      <c r="J409" s="118"/>
      <c r="K409" s="129"/>
      <c r="L409" s="33" t="s">
        <v>36</v>
      </c>
      <c r="N409" s="52"/>
      <c r="AB409" s="53" t="str">
        <f t="shared" si="46"/>
        <v>Trần Ngọc Ánh11A9</v>
      </c>
      <c r="AC409" s="53">
        <f t="shared" si="48"/>
        <v>1</v>
      </c>
      <c r="AD409" s="57" t="str">
        <f t="shared" si="43"/>
        <v>Ánh</v>
      </c>
      <c r="AE409" s="53" t="str">
        <f t="shared" si="44"/>
        <v>Trần Ngọc</v>
      </c>
      <c r="AF409" s="57" t="str">
        <f t="shared" si="47"/>
        <v>Ngọc</v>
      </c>
      <c r="AG409" s="53" t="str">
        <f t="shared" si="45"/>
        <v>Ngọc Ánh11A9</v>
      </c>
      <c r="AH409" s="53">
        <f t="shared" si="49"/>
        <v>1</v>
      </c>
    </row>
    <row r="410" spans="1:34" ht="21" customHeight="1" x14ac:dyDescent="0.25">
      <c r="A410" s="33">
        <v>407</v>
      </c>
      <c r="B410" s="67" t="s">
        <v>838</v>
      </c>
      <c r="C410" s="68" t="s">
        <v>149</v>
      </c>
      <c r="D410" s="69" t="s">
        <v>150</v>
      </c>
      <c r="E410" s="67" t="s">
        <v>10</v>
      </c>
      <c r="F410" s="39" t="s">
        <v>25</v>
      </c>
      <c r="G410" s="70">
        <v>7.4</v>
      </c>
      <c r="H410" s="71" t="s">
        <v>8</v>
      </c>
      <c r="I410" s="71" t="s">
        <v>9</v>
      </c>
      <c r="J410" s="118" t="s">
        <v>32</v>
      </c>
      <c r="K410" s="129"/>
      <c r="L410" s="33" t="s">
        <v>36</v>
      </c>
      <c r="N410" s="52"/>
      <c r="AB410" s="53" t="str">
        <f t="shared" si="46"/>
        <v>Trương Quốc Bình11A9</v>
      </c>
      <c r="AC410" s="53">
        <f t="shared" si="48"/>
        <v>1</v>
      </c>
      <c r="AD410" s="57" t="str">
        <f t="shared" si="43"/>
        <v>Bình</v>
      </c>
      <c r="AE410" s="53" t="str">
        <f t="shared" si="44"/>
        <v>Trương Quốc</v>
      </c>
      <c r="AF410" s="57" t="str">
        <f t="shared" si="47"/>
        <v>Quốc</v>
      </c>
      <c r="AG410" s="53" t="str">
        <f t="shared" si="45"/>
        <v>Quốc Bình11A9</v>
      </c>
      <c r="AH410" s="53">
        <f t="shared" si="49"/>
        <v>1</v>
      </c>
    </row>
    <row r="411" spans="1:34" ht="21" customHeight="1" x14ac:dyDescent="0.25">
      <c r="A411" s="33">
        <v>408</v>
      </c>
      <c r="B411" s="67" t="s">
        <v>838</v>
      </c>
      <c r="C411" s="68" t="s">
        <v>151</v>
      </c>
      <c r="D411" s="69" t="s">
        <v>152</v>
      </c>
      <c r="E411" s="67" t="s">
        <v>7</v>
      </c>
      <c r="F411" s="39" t="s">
        <v>25</v>
      </c>
      <c r="G411" s="70">
        <v>7.5</v>
      </c>
      <c r="H411" s="71" t="s">
        <v>8</v>
      </c>
      <c r="I411" s="71" t="s">
        <v>9</v>
      </c>
      <c r="J411" s="119" t="s">
        <v>32</v>
      </c>
      <c r="K411" s="128"/>
      <c r="L411" s="33" t="s">
        <v>36</v>
      </c>
      <c r="N411" s="52"/>
      <c r="AB411" s="53" t="str">
        <f t="shared" si="46"/>
        <v>Đoàn Thị Mỹ Diệu11A9</v>
      </c>
      <c r="AC411" s="53">
        <f t="shared" si="48"/>
        <v>1</v>
      </c>
      <c r="AD411" s="57" t="str">
        <f t="shared" si="43"/>
        <v>Diệu</v>
      </c>
      <c r="AE411" s="53" t="str">
        <f t="shared" si="44"/>
        <v>Đoàn Thị Mỹ</v>
      </c>
      <c r="AF411" s="57" t="str">
        <f t="shared" si="47"/>
        <v>Mỹ</v>
      </c>
      <c r="AG411" s="53" t="str">
        <f t="shared" si="45"/>
        <v>Mỹ Diệu11A9</v>
      </c>
      <c r="AH411" s="53">
        <f t="shared" si="49"/>
        <v>1</v>
      </c>
    </row>
    <row r="412" spans="1:34" ht="21" customHeight="1" x14ac:dyDescent="0.25">
      <c r="A412" s="33">
        <v>409</v>
      </c>
      <c r="B412" s="67" t="s">
        <v>838</v>
      </c>
      <c r="C412" s="68" t="s">
        <v>153</v>
      </c>
      <c r="D412" s="69" t="s">
        <v>154</v>
      </c>
      <c r="E412" s="67" t="s">
        <v>7</v>
      </c>
      <c r="F412" s="39" t="s">
        <v>25</v>
      </c>
      <c r="G412" s="70">
        <v>7.2</v>
      </c>
      <c r="H412" s="71" t="s">
        <v>8</v>
      </c>
      <c r="I412" s="71" t="s">
        <v>9</v>
      </c>
      <c r="J412" s="119" t="s">
        <v>32</v>
      </c>
      <c r="K412" s="128"/>
      <c r="L412" s="33" t="s">
        <v>36</v>
      </c>
      <c r="N412" s="52"/>
      <c r="AB412" s="53" t="str">
        <f t="shared" si="46"/>
        <v>Nguyễn Hoàng Mỹ Dung11A9</v>
      </c>
      <c r="AC412" s="53">
        <f t="shared" si="48"/>
        <v>1</v>
      </c>
      <c r="AD412" s="57" t="str">
        <f t="shared" si="43"/>
        <v>Dung</v>
      </c>
      <c r="AE412" s="53" t="str">
        <f t="shared" si="44"/>
        <v>Nguyễn Hoàng Mỹ</v>
      </c>
      <c r="AF412" s="57" t="str">
        <f t="shared" si="47"/>
        <v>Mỹ</v>
      </c>
      <c r="AG412" s="53" t="str">
        <f t="shared" si="45"/>
        <v>Mỹ Dung11A9</v>
      </c>
      <c r="AH412" s="53">
        <f t="shared" si="49"/>
        <v>1</v>
      </c>
    </row>
    <row r="413" spans="1:34" ht="21" customHeight="1" x14ac:dyDescent="0.25">
      <c r="A413" s="33">
        <v>410</v>
      </c>
      <c r="B413" s="67" t="s">
        <v>838</v>
      </c>
      <c r="C413" s="68" t="s">
        <v>155</v>
      </c>
      <c r="D413" s="69" t="s">
        <v>156</v>
      </c>
      <c r="E413" s="67" t="s">
        <v>7</v>
      </c>
      <c r="F413" s="39" t="s">
        <v>25</v>
      </c>
      <c r="G413" s="70">
        <v>6.8</v>
      </c>
      <c r="H413" s="71" t="s">
        <v>31</v>
      </c>
      <c r="I413" s="71" t="s">
        <v>8</v>
      </c>
      <c r="J413" s="118"/>
      <c r="K413" s="128"/>
      <c r="L413" s="33" t="s">
        <v>36</v>
      </c>
      <c r="N413" s="52"/>
      <c r="AB413" s="53" t="str">
        <f t="shared" si="46"/>
        <v>Ninh Thị Thu Hạ11A9</v>
      </c>
      <c r="AC413" s="53">
        <f t="shared" si="48"/>
        <v>1</v>
      </c>
      <c r="AD413" s="57" t="str">
        <f t="shared" si="43"/>
        <v>Hạ</v>
      </c>
      <c r="AE413" s="53" t="str">
        <f t="shared" si="44"/>
        <v>Ninh Thị Thu</v>
      </c>
      <c r="AF413" s="57" t="str">
        <f t="shared" si="47"/>
        <v>Thu</v>
      </c>
      <c r="AG413" s="53" t="str">
        <f t="shared" si="45"/>
        <v>Thu Hạ11A9</v>
      </c>
      <c r="AH413" s="53">
        <f t="shared" si="49"/>
        <v>1</v>
      </c>
    </row>
    <row r="414" spans="1:34" ht="21" customHeight="1" x14ac:dyDescent="0.25">
      <c r="A414" s="33">
        <v>411</v>
      </c>
      <c r="B414" s="67" t="s">
        <v>838</v>
      </c>
      <c r="C414" s="68" t="s">
        <v>157</v>
      </c>
      <c r="D414" s="69" t="s">
        <v>158</v>
      </c>
      <c r="E414" s="67" t="s">
        <v>10</v>
      </c>
      <c r="F414" s="39" t="s">
        <v>25</v>
      </c>
      <c r="G414" s="70">
        <v>7.5</v>
      </c>
      <c r="H414" s="71" t="s">
        <v>8</v>
      </c>
      <c r="I414" s="71" t="s">
        <v>9</v>
      </c>
      <c r="J414" s="119" t="s">
        <v>32</v>
      </c>
      <c r="K414" s="128"/>
      <c r="L414" s="33" t="s">
        <v>36</v>
      </c>
      <c r="N414" s="52"/>
      <c r="AB414" s="53" t="str">
        <f t="shared" si="46"/>
        <v>Đào Duy Hải11A9</v>
      </c>
      <c r="AC414" s="53">
        <f t="shared" si="48"/>
        <v>1</v>
      </c>
      <c r="AD414" s="57" t="str">
        <f t="shared" si="43"/>
        <v>Hải</v>
      </c>
      <c r="AE414" s="53" t="str">
        <f t="shared" si="44"/>
        <v>Đào Duy</v>
      </c>
      <c r="AF414" s="57" t="str">
        <f t="shared" si="47"/>
        <v>Duy</v>
      </c>
      <c r="AG414" s="53" t="str">
        <f t="shared" si="45"/>
        <v>Duy Hải11A9</v>
      </c>
      <c r="AH414" s="53">
        <f t="shared" si="49"/>
        <v>1</v>
      </c>
    </row>
    <row r="415" spans="1:34" ht="21" customHeight="1" x14ac:dyDescent="0.25">
      <c r="A415" s="33">
        <v>412</v>
      </c>
      <c r="B415" s="67" t="s">
        <v>838</v>
      </c>
      <c r="C415" s="68" t="s">
        <v>159</v>
      </c>
      <c r="D415" s="69" t="s">
        <v>160</v>
      </c>
      <c r="E415" s="67" t="s">
        <v>10</v>
      </c>
      <c r="F415" s="39" t="s">
        <v>25</v>
      </c>
      <c r="G415" s="70">
        <v>6.2</v>
      </c>
      <c r="H415" s="71" t="s">
        <v>31</v>
      </c>
      <c r="I415" s="71" t="s">
        <v>8</v>
      </c>
      <c r="J415" s="118"/>
      <c r="K415" s="128"/>
      <c r="L415" s="33" t="s">
        <v>36</v>
      </c>
      <c r="N415" s="52"/>
      <c r="AB415" s="53" t="str">
        <f t="shared" si="46"/>
        <v>Phạm Huy Hoàng11A9</v>
      </c>
      <c r="AC415" s="53">
        <f t="shared" si="48"/>
        <v>1</v>
      </c>
      <c r="AD415" s="57" t="str">
        <f t="shared" si="43"/>
        <v>Hoàng</v>
      </c>
      <c r="AE415" s="53" t="str">
        <f t="shared" si="44"/>
        <v>Phạm Huy</v>
      </c>
      <c r="AF415" s="57" t="str">
        <f t="shared" si="47"/>
        <v>Huy</v>
      </c>
      <c r="AG415" s="53" t="str">
        <f t="shared" si="45"/>
        <v>Huy Hoàng11A9</v>
      </c>
      <c r="AH415" s="53">
        <f t="shared" si="49"/>
        <v>1</v>
      </c>
    </row>
    <row r="416" spans="1:34" ht="21" customHeight="1" x14ac:dyDescent="0.25">
      <c r="A416" s="33">
        <v>413</v>
      </c>
      <c r="B416" s="67" t="s">
        <v>838</v>
      </c>
      <c r="C416" s="68" t="s">
        <v>161</v>
      </c>
      <c r="D416" s="69" t="s">
        <v>162</v>
      </c>
      <c r="E416" s="67" t="s">
        <v>10</v>
      </c>
      <c r="F416" s="39" t="s">
        <v>25</v>
      </c>
      <c r="G416" s="70">
        <v>7.2</v>
      </c>
      <c r="H416" s="71" t="s">
        <v>8</v>
      </c>
      <c r="I416" s="71" t="s">
        <v>9</v>
      </c>
      <c r="J416" s="118" t="s">
        <v>32</v>
      </c>
      <c r="K416" s="128"/>
      <c r="L416" s="33" t="s">
        <v>36</v>
      </c>
      <c r="N416" s="52"/>
      <c r="AB416" s="53" t="str">
        <f t="shared" si="46"/>
        <v>Từ Thiên Hoàng11A9</v>
      </c>
      <c r="AC416" s="53">
        <f t="shared" si="48"/>
        <v>1</v>
      </c>
      <c r="AD416" s="57" t="str">
        <f t="shared" si="43"/>
        <v>Hoàng</v>
      </c>
      <c r="AE416" s="53" t="str">
        <f t="shared" si="44"/>
        <v>Từ Thiên</v>
      </c>
      <c r="AF416" s="57" t="str">
        <f t="shared" si="47"/>
        <v>Thiên</v>
      </c>
      <c r="AG416" s="53" t="str">
        <f t="shared" si="45"/>
        <v>Thiên Hoàng11A9</v>
      </c>
      <c r="AH416" s="53">
        <f t="shared" si="49"/>
        <v>1</v>
      </c>
    </row>
    <row r="417" spans="1:34" ht="21" customHeight="1" x14ac:dyDescent="0.25">
      <c r="A417" s="33">
        <v>414</v>
      </c>
      <c r="B417" s="67" t="s">
        <v>838</v>
      </c>
      <c r="C417" s="68" t="s">
        <v>163</v>
      </c>
      <c r="D417" s="69" t="s">
        <v>66</v>
      </c>
      <c r="E417" s="67" t="s">
        <v>7</v>
      </c>
      <c r="F417" s="39" t="s">
        <v>25</v>
      </c>
      <c r="G417" s="70">
        <v>6.7</v>
      </c>
      <c r="H417" s="71" t="s">
        <v>8</v>
      </c>
      <c r="I417" s="71" t="s">
        <v>31</v>
      </c>
      <c r="J417" s="119"/>
      <c r="K417" s="129"/>
      <c r="L417" s="33" t="s">
        <v>36</v>
      </c>
      <c r="N417" s="52"/>
      <c r="AB417" s="53" t="str">
        <f t="shared" si="46"/>
        <v>Nguyễn Thị Mỹ Hồng11A9</v>
      </c>
      <c r="AC417" s="53">
        <f t="shared" si="48"/>
        <v>1</v>
      </c>
      <c r="AD417" s="57" t="str">
        <f t="shared" si="43"/>
        <v>Hồng</v>
      </c>
      <c r="AE417" s="53" t="str">
        <f t="shared" si="44"/>
        <v>Nguyễn Thị Mỹ</v>
      </c>
      <c r="AF417" s="57" t="str">
        <f t="shared" si="47"/>
        <v>Mỹ</v>
      </c>
      <c r="AG417" s="53" t="str">
        <f t="shared" si="45"/>
        <v>Mỹ Hồng11A9</v>
      </c>
      <c r="AH417" s="53">
        <f t="shared" si="49"/>
        <v>1</v>
      </c>
    </row>
    <row r="418" spans="1:34" ht="21" customHeight="1" x14ac:dyDescent="0.25">
      <c r="A418" s="33">
        <v>415</v>
      </c>
      <c r="B418" s="67" t="s">
        <v>838</v>
      </c>
      <c r="C418" s="68" t="s">
        <v>164</v>
      </c>
      <c r="D418" s="69" t="s">
        <v>162</v>
      </c>
      <c r="E418" s="67" t="s">
        <v>7</v>
      </c>
      <c r="F418" s="39" t="s">
        <v>25</v>
      </c>
      <c r="G418" s="70">
        <v>7.7</v>
      </c>
      <c r="H418" s="71" t="s">
        <v>8</v>
      </c>
      <c r="I418" s="71" t="s">
        <v>9</v>
      </c>
      <c r="J418" s="118" t="s">
        <v>32</v>
      </c>
      <c r="K418" s="127"/>
      <c r="L418" s="33" t="s">
        <v>36</v>
      </c>
      <c r="N418" s="52"/>
      <c r="AB418" s="53" t="str">
        <f t="shared" si="46"/>
        <v>Lê Thị Minh Hương11A9</v>
      </c>
      <c r="AC418" s="53">
        <f t="shared" si="48"/>
        <v>1</v>
      </c>
      <c r="AD418" s="57" t="str">
        <f t="shared" si="43"/>
        <v>Hương</v>
      </c>
      <c r="AE418" s="53" t="str">
        <f t="shared" si="44"/>
        <v>Lê Thị Minh</v>
      </c>
      <c r="AF418" s="57" t="str">
        <f t="shared" si="47"/>
        <v>Minh</v>
      </c>
      <c r="AG418" s="53" t="str">
        <f t="shared" si="45"/>
        <v>Minh Hương11A9</v>
      </c>
      <c r="AH418" s="53">
        <f t="shared" si="49"/>
        <v>1</v>
      </c>
    </row>
    <row r="419" spans="1:34" ht="21" customHeight="1" x14ac:dyDescent="0.25">
      <c r="A419" s="33">
        <v>416</v>
      </c>
      <c r="B419" s="67" t="s">
        <v>838</v>
      </c>
      <c r="C419" s="68" t="s">
        <v>165</v>
      </c>
      <c r="D419" s="69" t="s">
        <v>166</v>
      </c>
      <c r="E419" s="67" t="s">
        <v>10</v>
      </c>
      <c r="F419" s="39" t="s">
        <v>25</v>
      </c>
      <c r="G419" s="70">
        <v>7.6</v>
      </c>
      <c r="H419" s="71" t="s">
        <v>8</v>
      </c>
      <c r="I419" s="71" t="s">
        <v>9</v>
      </c>
      <c r="J419" s="119" t="s">
        <v>32</v>
      </c>
      <c r="K419" s="128"/>
      <c r="L419" s="33" t="s">
        <v>36</v>
      </c>
      <c r="N419" s="52"/>
      <c r="AB419" s="53" t="str">
        <f t="shared" si="46"/>
        <v>Huỳnh Anh Khoa11A9</v>
      </c>
      <c r="AC419" s="53">
        <f t="shared" si="48"/>
        <v>1</v>
      </c>
      <c r="AD419" s="57" t="str">
        <f t="shared" si="43"/>
        <v>Khoa</v>
      </c>
      <c r="AE419" s="53" t="str">
        <f t="shared" si="44"/>
        <v>Huỳnh Anh</v>
      </c>
      <c r="AF419" s="57" t="str">
        <f t="shared" si="47"/>
        <v>Anh</v>
      </c>
      <c r="AG419" s="53" t="str">
        <f t="shared" si="45"/>
        <v>Anh Khoa11A9</v>
      </c>
      <c r="AH419" s="53">
        <f t="shared" si="49"/>
        <v>1</v>
      </c>
    </row>
    <row r="420" spans="1:34" ht="21" customHeight="1" x14ac:dyDescent="0.25">
      <c r="A420" s="33">
        <v>417</v>
      </c>
      <c r="B420" s="67" t="s">
        <v>838</v>
      </c>
      <c r="C420" s="68" t="s">
        <v>168</v>
      </c>
      <c r="D420" s="69" t="s">
        <v>169</v>
      </c>
      <c r="E420" s="67" t="s">
        <v>10</v>
      </c>
      <c r="F420" s="39" t="s">
        <v>25</v>
      </c>
      <c r="G420" s="70">
        <v>6.2</v>
      </c>
      <c r="H420" s="71" t="s">
        <v>31</v>
      </c>
      <c r="I420" s="71" t="s">
        <v>8</v>
      </c>
      <c r="J420" s="119"/>
      <c r="K420" s="130"/>
      <c r="L420" s="33" t="s">
        <v>36</v>
      </c>
      <c r="N420" s="52"/>
      <c r="AB420" s="53" t="str">
        <f t="shared" si="46"/>
        <v>Nguyễn Hồng Lân11A9</v>
      </c>
      <c r="AC420" s="53">
        <f t="shared" si="48"/>
        <v>1</v>
      </c>
      <c r="AD420" s="57" t="str">
        <f t="shared" si="43"/>
        <v>Lân</v>
      </c>
      <c r="AE420" s="53" t="str">
        <f t="shared" si="44"/>
        <v>Nguyễn Hồng</v>
      </c>
      <c r="AF420" s="57" t="str">
        <f t="shared" si="47"/>
        <v>Hồng</v>
      </c>
      <c r="AG420" s="53" t="str">
        <f t="shared" si="45"/>
        <v>Hồng Lân11A9</v>
      </c>
      <c r="AH420" s="53">
        <f t="shared" si="49"/>
        <v>1</v>
      </c>
    </row>
    <row r="421" spans="1:34" ht="21" customHeight="1" x14ac:dyDescent="0.25">
      <c r="A421" s="33">
        <v>418</v>
      </c>
      <c r="B421" s="67" t="s">
        <v>838</v>
      </c>
      <c r="C421" s="68" t="s">
        <v>170</v>
      </c>
      <c r="D421" s="69" t="s">
        <v>171</v>
      </c>
      <c r="E421" s="67" t="s">
        <v>7</v>
      </c>
      <c r="F421" s="39" t="s">
        <v>25</v>
      </c>
      <c r="G421" s="70">
        <v>7.3</v>
      </c>
      <c r="H421" s="71" t="s">
        <v>8</v>
      </c>
      <c r="I421" s="71" t="s">
        <v>9</v>
      </c>
      <c r="J421" s="118" t="s">
        <v>32</v>
      </c>
      <c r="K421" s="129"/>
      <c r="L421" s="33" t="s">
        <v>36</v>
      </c>
      <c r="N421" s="52"/>
      <c r="AB421" s="53" t="str">
        <f t="shared" si="46"/>
        <v>Lê Bùi Hương Ngân11A9</v>
      </c>
      <c r="AC421" s="53">
        <f t="shared" si="48"/>
        <v>1</v>
      </c>
      <c r="AD421" s="57" t="str">
        <f t="shared" si="43"/>
        <v>Ngân</v>
      </c>
      <c r="AE421" s="53" t="str">
        <f t="shared" si="44"/>
        <v>Lê Bùi Hương</v>
      </c>
      <c r="AF421" s="57" t="str">
        <f t="shared" si="47"/>
        <v>Hương</v>
      </c>
      <c r="AG421" s="53" t="str">
        <f t="shared" si="45"/>
        <v>Hương Ngân11A9</v>
      </c>
      <c r="AH421" s="53">
        <f t="shared" si="49"/>
        <v>1</v>
      </c>
    </row>
    <row r="422" spans="1:34" ht="21" customHeight="1" x14ac:dyDescent="0.25">
      <c r="A422" s="33">
        <v>419</v>
      </c>
      <c r="B422" s="67" t="s">
        <v>838</v>
      </c>
      <c r="C422" s="68" t="s">
        <v>172</v>
      </c>
      <c r="D422" s="69" t="s">
        <v>173</v>
      </c>
      <c r="E422" s="67" t="s">
        <v>10</v>
      </c>
      <c r="F422" s="39" t="s">
        <v>25</v>
      </c>
      <c r="G422" s="70">
        <v>6.7</v>
      </c>
      <c r="H422" s="71" t="s">
        <v>8</v>
      </c>
      <c r="I422" s="71" t="s">
        <v>8</v>
      </c>
      <c r="J422" s="118" t="s">
        <v>32</v>
      </c>
      <c r="K422" s="127"/>
      <c r="L422" s="33" t="s">
        <v>36</v>
      </c>
      <c r="N422" s="52"/>
      <c r="AB422" s="53" t="str">
        <f t="shared" si="46"/>
        <v>Ngô Thành Nghị11A9</v>
      </c>
      <c r="AC422" s="53">
        <f t="shared" si="48"/>
        <v>1</v>
      </c>
      <c r="AD422" s="57" t="str">
        <f t="shared" si="43"/>
        <v>Nghị</v>
      </c>
      <c r="AE422" s="53" t="str">
        <f t="shared" si="44"/>
        <v>Ngô Thành</v>
      </c>
      <c r="AF422" s="57" t="str">
        <f t="shared" si="47"/>
        <v>Thành</v>
      </c>
      <c r="AG422" s="53" t="str">
        <f t="shared" si="45"/>
        <v>Thành Nghị11A9</v>
      </c>
      <c r="AH422" s="53">
        <f t="shared" si="49"/>
        <v>1</v>
      </c>
    </row>
    <row r="423" spans="1:34" ht="21" customHeight="1" x14ac:dyDescent="0.25">
      <c r="A423" s="33">
        <v>420</v>
      </c>
      <c r="B423" s="67" t="s">
        <v>838</v>
      </c>
      <c r="C423" s="68" t="s">
        <v>174</v>
      </c>
      <c r="D423" s="69" t="s">
        <v>175</v>
      </c>
      <c r="E423" s="67" t="s">
        <v>7</v>
      </c>
      <c r="F423" s="39" t="s">
        <v>25</v>
      </c>
      <c r="G423" s="70">
        <v>7.6</v>
      </c>
      <c r="H423" s="71" t="s">
        <v>8</v>
      </c>
      <c r="I423" s="71" t="s">
        <v>9</v>
      </c>
      <c r="J423" s="119" t="s">
        <v>32</v>
      </c>
      <c r="K423" s="129"/>
      <c r="L423" s="33" t="s">
        <v>36</v>
      </c>
      <c r="N423" s="52"/>
      <c r="AB423" s="53" t="str">
        <f t="shared" si="46"/>
        <v>Nguyễn Thị Hồng Ngọc11A9</v>
      </c>
      <c r="AC423" s="53">
        <f t="shared" si="48"/>
        <v>1</v>
      </c>
      <c r="AD423" s="57" t="str">
        <f t="shared" si="43"/>
        <v>Ngọc</v>
      </c>
      <c r="AE423" s="53" t="str">
        <f t="shared" si="44"/>
        <v>Nguyễn Thị Hồng</v>
      </c>
      <c r="AF423" s="57" t="str">
        <f t="shared" si="47"/>
        <v>Hồng</v>
      </c>
      <c r="AG423" s="53" t="str">
        <f t="shared" si="45"/>
        <v>Hồng Ngọc11A9</v>
      </c>
      <c r="AH423" s="53">
        <f t="shared" si="49"/>
        <v>1</v>
      </c>
    </row>
    <row r="424" spans="1:34" ht="21" customHeight="1" x14ac:dyDescent="0.25">
      <c r="A424" s="33">
        <v>421</v>
      </c>
      <c r="B424" s="67" t="s">
        <v>838</v>
      </c>
      <c r="C424" s="68" t="s">
        <v>176</v>
      </c>
      <c r="D424" s="69" t="s">
        <v>177</v>
      </c>
      <c r="E424" s="67" t="s">
        <v>10</v>
      </c>
      <c r="F424" s="39" t="s">
        <v>25</v>
      </c>
      <c r="G424" s="70">
        <v>6.1</v>
      </c>
      <c r="H424" s="71" t="s">
        <v>31</v>
      </c>
      <c r="I424" s="71" t="s">
        <v>9</v>
      </c>
      <c r="J424" s="118"/>
      <c r="K424" s="129"/>
      <c r="L424" s="33" t="s">
        <v>36</v>
      </c>
      <c r="N424" s="52"/>
      <c r="AB424" s="53" t="str">
        <f t="shared" si="46"/>
        <v>Đặng Trần Khôi Nguyên11A9</v>
      </c>
      <c r="AC424" s="53">
        <f t="shared" si="48"/>
        <v>1</v>
      </c>
      <c r="AD424" s="57" t="str">
        <f t="shared" si="43"/>
        <v>Nguyên</v>
      </c>
      <c r="AE424" s="53" t="str">
        <f t="shared" si="44"/>
        <v>Đặng Trần Khôi</v>
      </c>
      <c r="AF424" s="57" t="str">
        <f t="shared" si="47"/>
        <v>Khôi</v>
      </c>
      <c r="AG424" s="53" t="str">
        <f t="shared" si="45"/>
        <v>Khôi Nguyên11A9</v>
      </c>
      <c r="AH424" s="53">
        <f t="shared" si="49"/>
        <v>1</v>
      </c>
    </row>
    <row r="425" spans="1:34" ht="21" customHeight="1" x14ac:dyDescent="0.25">
      <c r="A425" s="33">
        <v>422</v>
      </c>
      <c r="B425" s="67" t="s">
        <v>838</v>
      </c>
      <c r="C425" s="68" t="s">
        <v>178</v>
      </c>
      <c r="D425" s="69" t="s">
        <v>179</v>
      </c>
      <c r="E425" s="67" t="s">
        <v>10</v>
      </c>
      <c r="F425" s="39" t="s">
        <v>25</v>
      </c>
      <c r="G425" s="70">
        <v>7.3</v>
      </c>
      <c r="H425" s="71" t="s">
        <v>8</v>
      </c>
      <c r="I425" s="71" t="s">
        <v>9</v>
      </c>
      <c r="J425" s="119" t="s">
        <v>32</v>
      </c>
      <c r="K425" s="129"/>
      <c r="L425" s="33" t="s">
        <v>36</v>
      </c>
      <c r="N425" s="52"/>
      <c r="AB425" s="53" t="str">
        <f t="shared" si="46"/>
        <v>Bùi Thành Ngữ11A9</v>
      </c>
      <c r="AC425" s="53">
        <f t="shared" si="48"/>
        <v>1</v>
      </c>
      <c r="AD425" s="57" t="str">
        <f t="shared" si="43"/>
        <v>Ngữ</v>
      </c>
      <c r="AE425" s="53" t="str">
        <f t="shared" si="44"/>
        <v>Bùi Thành</v>
      </c>
      <c r="AF425" s="57" t="str">
        <f t="shared" si="47"/>
        <v>Thành</v>
      </c>
      <c r="AG425" s="53" t="str">
        <f t="shared" si="45"/>
        <v>Thành Ngữ11A9</v>
      </c>
      <c r="AH425" s="53">
        <f t="shared" si="49"/>
        <v>1</v>
      </c>
    </row>
    <row r="426" spans="1:34" ht="21" customHeight="1" x14ac:dyDescent="0.25">
      <c r="A426" s="33">
        <v>423</v>
      </c>
      <c r="B426" s="67" t="s">
        <v>838</v>
      </c>
      <c r="C426" s="68" t="s">
        <v>180</v>
      </c>
      <c r="D426" s="69" t="s">
        <v>181</v>
      </c>
      <c r="E426" s="67" t="s">
        <v>10</v>
      </c>
      <c r="F426" s="39" t="s">
        <v>25</v>
      </c>
      <c r="G426" s="70">
        <v>6.1</v>
      </c>
      <c r="H426" s="71" t="s">
        <v>31</v>
      </c>
      <c r="I426" s="71" t="s">
        <v>15</v>
      </c>
      <c r="J426" s="119"/>
      <c r="K426" s="129"/>
      <c r="L426" s="33" t="s">
        <v>852</v>
      </c>
      <c r="N426" s="52"/>
      <c r="AB426" s="53" t="str">
        <f t="shared" si="46"/>
        <v>Lê Thành Nhân11A9</v>
      </c>
      <c r="AC426" s="53">
        <f t="shared" si="48"/>
        <v>1</v>
      </c>
      <c r="AD426" s="57" t="str">
        <f t="shared" si="43"/>
        <v>Nhân</v>
      </c>
      <c r="AE426" s="53" t="str">
        <f t="shared" si="44"/>
        <v>Lê Thành</v>
      </c>
      <c r="AF426" s="57" t="str">
        <f t="shared" si="47"/>
        <v>Thành</v>
      </c>
      <c r="AG426" s="53" t="str">
        <f t="shared" si="45"/>
        <v>Thành Nhân11A9</v>
      </c>
      <c r="AH426" s="53">
        <f t="shared" si="49"/>
        <v>1</v>
      </c>
    </row>
    <row r="427" spans="1:34" ht="21" customHeight="1" x14ac:dyDescent="0.25">
      <c r="A427" s="33">
        <v>424</v>
      </c>
      <c r="B427" s="67" t="s">
        <v>838</v>
      </c>
      <c r="C427" s="68" t="s">
        <v>182</v>
      </c>
      <c r="D427" s="69" t="s">
        <v>183</v>
      </c>
      <c r="E427" s="67" t="s">
        <v>7</v>
      </c>
      <c r="F427" s="39" t="s">
        <v>25</v>
      </c>
      <c r="G427" s="70">
        <v>7.3</v>
      </c>
      <c r="H427" s="71" t="s">
        <v>8</v>
      </c>
      <c r="I427" s="71" t="s">
        <v>9</v>
      </c>
      <c r="J427" s="118" t="s">
        <v>32</v>
      </c>
      <c r="K427" s="128"/>
      <c r="L427" s="33" t="s">
        <v>36</v>
      </c>
      <c r="N427" s="52"/>
      <c r="AB427" s="53" t="str">
        <f t="shared" si="46"/>
        <v>Nguyễn Hoài Phương Nhi11A9</v>
      </c>
      <c r="AC427" s="53">
        <f t="shared" si="48"/>
        <v>1</v>
      </c>
      <c r="AD427" s="57" t="str">
        <f t="shared" si="43"/>
        <v>Nhi</v>
      </c>
      <c r="AE427" s="53" t="str">
        <f t="shared" si="44"/>
        <v>Nguyễn Hoài Phương</v>
      </c>
      <c r="AF427" s="57" t="str">
        <f t="shared" si="47"/>
        <v>Phương</v>
      </c>
      <c r="AG427" s="53" t="str">
        <f t="shared" si="45"/>
        <v>Phương Nhi11A9</v>
      </c>
      <c r="AH427" s="53">
        <f t="shared" si="49"/>
        <v>1</v>
      </c>
    </row>
    <row r="428" spans="1:34" ht="21" customHeight="1" x14ac:dyDescent="0.25">
      <c r="A428" s="33">
        <v>425</v>
      </c>
      <c r="B428" s="67" t="s">
        <v>838</v>
      </c>
      <c r="C428" s="68" t="s">
        <v>184</v>
      </c>
      <c r="D428" s="69" t="s">
        <v>185</v>
      </c>
      <c r="E428" s="67" t="s">
        <v>10</v>
      </c>
      <c r="F428" s="39" t="s">
        <v>25</v>
      </c>
      <c r="G428" s="70">
        <v>6.8</v>
      </c>
      <c r="H428" s="71" t="s">
        <v>31</v>
      </c>
      <c r="I428" s="71" t="s">
        <v>9</v>
      </c>
      <c r="J428" s="118"/>
      <c r="K428" s="129"/>
      <c r="L428" s="33" t="s">
        <v>36</v>
      </c>
      <c r="N428" s="52"/>
      <c r="AB428" s="53" t="str">
        <f t="shared" si="46"/>
        <v>Lê Bảo Quốc11A9</v>
      </c>
      <c r="AC428" s="53">
        <f t="shared" si="48"/>
        <v>1</v>
      </c>
      <c r="AD428" s="57" t="str">
        <f t="shared" si="43"/>
        <v>Quốc</v>
      </c>
      <c r="AE428" s="53" t="str">
        <f t="shared" si="44"/>
        <v>Lê Bảo</v>
      </c>
      <c r="AF428" s="57" t="str">
        <f t="shared" si="47"/>
        <v>Bảo</v>
      </c>
      <c r="AG428" s="53" t="str">
        <f t="shared" si="45"/>
        <v>Bảo Quốc11A9</v>
      </c>
      <c r="AH428" s="53">
        <f t="shared" si="49"/>
        <v>1</v>
      </c>
    </row>
    <row r="429" spans="1:34" ht="21" customHeight="1" x14ac:dyDescent="0.25">
      <c r="A429" s="33">
        <v>426</v>
      </c>
      <c r="B429" s="67" t="s">
        <v>838</v>
      </c>
      <c r="C429" s="68" t="s">
        <v>186</v>
      </c>
      <c r="D429" s="69" t="s">
        <v>187</v>
      </c>
      <c r="E429" s="67" t="s">
        <v>7</v>
      </c>
      <c r="F429" s="39" t="s">
        <v>25</v>
      </c>
      <c r="G429" s="70">
        <v>7.3</v>
      </c>
      <c r="H429" s="71" t="s">
        <v>8</v>
      </c>
      <c r="I429" s="71" t="s">
        <v>8</v>
      </c>
      <c r="J429" s="118" t="s">
        <v>32</v>
      </c>
      <c r="K429" s="128"/>
      <c r="L429" s="33" t="s">
        <v>36</v>
      </c>
      <c r="N429" s="52"/>
      <c r="AB429" s="53" t="str">
        <f t="shared" si="46"/>
        <v>Phan Thị Tố Quyên11A9</v>
      </c>
      <c r="AC429" s="53">
        <f t="shared" si="48"/>
        <v>1</v>
      </c>
      <c r="AD429" s="57" t="str">
        <f t="shared" si="43"/>
        <v>Quyên</v>
      </c>
      <c r="AE429" s="53" t="str">
        <f t="shared" si="44"/>
        <v>Phan Thị Tố</v>
      </c>
      <c r="AF429" s="57" t="str">
        <f t="shared" si="47"/>
        <v>Tố</v>
      </c>
      <c r="AG429" s="53" t="str">
        <f t="shared" si="45"/>
        <v>Tố Quyên11A9</v>
      </c>
      <c r="AH429" s="53">
        <f t="shared" si="49"/>
        <v>1</v>
      </c>
    </row>
    <row r="430" spans="1:34" ht="21" customHeight="1" x14ac:dyDescent="0.25">
      <c r="A430" s="33">
        <v>427</v>
      </c>
      <c r="B430" s="67" t="s">
        <v>838</v>
      </c>
      <c r="C430" s="68" t="s">
        <v>188</v>
      </c>
      <c r="D430" s="69" t="s">
        <v>189</v>
      </c>
      <c r="E430" s="67" t="s">
        <v>7</v>
      </c>
      <c r="F430" s="39" t="s">
        <v>25</v>
      </c>
      <c r="G430" s="70">
        <v>5.7</v>
      </c>
      <c r="H430" s="71" t="s">
        <v>31</v>
      </c>
      <c r="I430" s="71" t="s">
        <v>31</v>
      </c>
      <c r="J430" s="118"/>
      <c r="K430" s="128" t="s">
        <v>873</v>
      </c>
      <c r="L430" s="33" t="s">
        <v>36</v>
      </c>
      <c r="N430" s="52"/>
      <c r="AB430" s="53" t="str">
        <f t="shared" si="46"/>
        <v>Phạm Hồ Phương Quỳnh11A9</v>
      </c>
      <c r="AC430" s="53">
        <f t="shared" si="48"/>
        <v>1</v>
      </c>
      <c r="AD430" s="57" t="str">
        <f t="shared" si="43"/>
        <v>Quỳnh</v>
      </c>
      <c r="AE430" s="53" t="str">
        <f t="shared" si="44"/>
        <v>Phạm Hồ Phương</v>
      </c>
      <c r="AF430" s="57" t="str">
        <f t="shared" si="47"/>
        <v>Phương</v>
      </c>
      <c r="AG430" s="53" t="str">
        <f t="shared" si="45"/>
        <v>Phương Quỳnh11A9</v>
      </c>
      <c r="AH430" s="53">
        <f t="shared" si="49"/>
        <v>1</v>
      </c>
    </row>
    <row r="431" spans="1:34" ht="21" customHeight="1" x14ac:dyDescent="0.25">
      <c r="A431" s="33">
        <v>428</v>
      </c>
      <c r="B431" s="67" t="s">
        <v>838</v>
      </c>
      <c r="C431" s="68" t="s">
        <v>190</v>
      </c>
      <c r="D431" s="69" t="s">
        <v>45</v>
      </c>
      <c r="E431" s="67" t="s">
        <v>10</v>
      </c>
      <c r="F431" s="39" t="s">
        <v>25</v>
      </c>
      <c r="G431" s="70">
        <v>7.3</v>
      </c>
      <c r="H431" s="71" t="s">
        <v>8</v>
      </c>
      <c r="I431" s="71" t="s">
        <v>8</v>
      </c>
      <c r="J431" s="118" t="s">
        <v>32</v>
      </c>
      <c r="K431" s="128"/>
      <c r="L431" s="33" t="s">
        <v>36</v>
      </c>
      <c r="N431" s="52"/>
      <c r="AB431" s="53" t="str">
        <f t="shared" si="46"/>
        <v>Lê Xuân Sáng11A9</v>
      </c>
      <c r="AC431" s="53">
        <f t="shared" si="48"/>
        <v>1</v>
      </c>
      <c r="AD431" s="57" t="str">
        <f t="shared" si="43"/>
        <v>Sáng</v>
      </c>
      <c r="AE431" s="53" t="str">
        <f t="shared" si="44"/>
        <v>Lê Xuân</v>
      </c>
      <c r="AF431" s="57" t="str">
        <f t="shared" si="47"/>
        <v>Xuân</v>
      </c>
      <c r="AG431" s="53" t="str">
        <f t="shared" si="45"/>
        <v>Xuân Sáng11A9</v>
      </c>
      <c r="AH431" s="53">
        <f t="shared" si="49"/>
        <v>1</v>
      </c>
    </row>
    <row r="432" spans="1:34" ht="21" customHeight="1" x14ac:dyDescent="0.25">
      <c r="A432" s="33">
        <v>429</v>
      </c>
      <c r="B432" s="67" t="s">
        <v>838</v>
      </c>
      <c r="C432" s="68" t="s">
        <v>191</v>
      </c>
      <c r="D432" s="69" t="s">
        <v>192</v>
      </c>
      <c r="E432" s="67" t="s">
        <v>10</v>
      </c>
      <c r="F432" s="39" t="s">
        <v>25</v>
      </c>
      <c r="G432" s="70">
        <v>5.9</v>
      </c>
      <c r="H432" s="71" t="s">
        <v>31</v>
      </c>
      <c r="I432" s="71" t="s">
        <v>8</v>
      </c>
      <c r="J432" s="118"/>
      <c r="K432" s="129"/>
      <c r="L432" s="33" t="s">
        <v>36</v>
      </c>
      <c r="N432" s="52"/>
      <c r="AB432" s="53" t="str">
        <f t="shared" si="46"/>
        <v>Lê Kim Tài11A9</v>
      </c>
      <c r="AC432" s="53">
        <f t="shared" si="48"/>
        <v>1</v>
      </c>
      <c r="AD432" s="57" t="str">
        <f t="shared" si="43"/>
        <v>Tài</v>
      </c>
      <c r="AE432" s="53" t="str">
        <f t="shared" si="44"/>
        <v>Lê Kim</v>
      </c>
      <c r="AF432" s="57" t="str">
        <f t="shared" si="47"/>
        <v>Kim</v>
      </c>
      <c r="AG432" s="53" t="str">
        <f t="shared" si="45"/>
        <v>Kim Tài11A9</v>
      </c>
      <c r="AH432" s="53">
        <f t="shared" si="49"/>
        <v>1</v>
      </c>
    </row>
    <row r="433" spans="1:34" ht="21" customHeight="1" x14ac:dyDescent="0.25">
      <c r="A433" s="33">
        <v>430</v>
      </c>
      <c r="B433" s="67" t="s">
        <v>838</v>
      </c>
      <c r="C433" s="68" t="s">
        <v>193</v>
      </c>
      <c r="D433" s="69" t="s">
        <v>194</v>
      </c>
      <c r="E433" s="67" t="s">
        <v>10</v>
      </c>
      <c r="F433" s="39" t="s">
        <v>25</v>
      </c>
      <c r="G433" s="70">
        <v>7</v>
      </c>
      <c r="H433" s="71" t="s">
        <v>8</v>
      </c>
      <c r="I433" s="71" t="s">
        <v>9</v>
      </c>
      <c r="J433" s="118" t="s">
        <v>32</v>
      </c>
      <c r="K433" s="128"/>
      <c r="L433" s="33" t="s">
        <v>36</v>
      </c>
      <c r="N433" s="52"/>
      <c r="AB433" s="53" t="str">
        <f t="shared" si="46"/>
        <v>Nguyễn Đào Anh Tâm11A9</v>
      </c>
      <c r="AC433" s="53">
        <f t="shared" si="48"/>
        <v>1</v>
      </c>
      <c r="AD433" s="57" t="str">
        <f t="shared" si="43"/>
        <v>Tâm</v>
      </c>
      <c r="AE433" s="53" t="str">
        <f t="shared" si="44"/>
        <v>Nguyễn Đào Anh</v>
      </c>
      <c r="AF433" s="57" t="str">
        <f t="shared" si="47"/>
        <v>Anh</v>
      </c>
      <c r="AG433" s="53" t="str">
        <f t="shared" si="45"/>
        <v>Anh Tâm11A9</v>
      </c>
      <c r="AH433" s="53">
        <f t="shared" si="49"/>
        <v>1</v>
      </c>
    </row>
    <row r="434" spans="1:34" ht="21" customHeight="1" x14ac:dyDescent="0.25">
      <c r="A434" s="33">
        <v>431</v>
      </c>
      <c r="B434" s="67" t="s">
        <v>838</v>
      </c>
      <c r="C434" s="68" t="s">
        <v>195</v>
      </c>
      <c r="D434" s="69" t="s">
        <v>196</v>
      </c>
      <c r="E434" s="67" t="s">
        <v>7</v>
      </c>
      <c r="F434" s="39" t="s">
        <v>25</v>
      </c>
      <c r="G434" s="70">
        <v>6.1</v>
      </c>
      <c r="H434" s="71" t="s">
        <v>31</v>
      </c>
      <c r="I434" s="71" t="s">
        <v>8</v>
      </c>
      <c r="J434" s="118"/>
      <c r="K434" s="129" t="s">
        <v>874</v>
      </c>
      <c r="L434" s="33" t="s">
        <v>36</v>
      </c>
      <c r="N434" s="52"/>
      <c r="AB434" s="53" t="str">
        <f t="shared" si="46"/>
        <v>Phạm Phương Thảo11A9</v>
      </c>
      <c r="AC434" s="53">
        <f t="shared" si="48"/>
        <v>1</v>
      </c>
      <c r="AD434" s="57" t="str">
        <f t="shared" si="43"/>
        <v>Thảo</v>
      </c>
      <c r="AE434" s="53" t="str">
        <f t="shared" si="44"/>
        <v>Phạm Phương</v>
      </c>
      <c r="AF434" s="57" t="str">
        <f t="shared" si="47"/>
        <v>Phương</v>
      </c>
      <c r="AG434" s="53" t="str">
        <f t="shared" si="45"/>
        <v>Phương Thảo11A9</v>
      </c>
      <c r="AH434" s="53">
        <f t="shared" si="49"/>
        <v>1</v>
      </c>
    </row>
    <row r="435" spans="1:34" ht="21" customHeight="1" x14ac:dyDescent="0.25">
      <c r="A435" s="33">
        <v>432</v>
      </c>
      <c r="B435" s="67" t="s">
        <v>838</v>
      </c>
      <c r="C435" s="68" t="s">
        <v>197</v>
      </c>
      <c r="D435" s="69" t="s">
        <v>88</v>
      </c>
      <c r="E435" s="67" t="s">
        <v>10</v>
      </c>
      <c r="F435" s="39" t="s">
        <v>25</v>
      </c>
      <c r="G435" s="70">
        <v>7</v>
      </c>
      <c r="H435" s="71" t="s">
        <v>31</v>
      </c>
      <c r="I435" s="71" t="s">
        <v>9</v>
      </c>
      <c r="J435" s="119"/>
      <c r="K435" s="129"/>
      <c r="L435" s="33" t="s">
        <v>36</v>
      </c>
      <c r="N435" s="52"/>
      <c r="AB435" s="53" t="str">
        <f t="shared" si="46"/>
        <v>Bùi Quốc Thiện11A9</v>
      </c>
      <c r="AC435" s="53">
        <f t="shared" si="48"/>
        <v>1</v>
      </c>
      <c r="AD435" s="57" t="str">
        <f t="shared" si="43"/>
        <v>Thiện</v>
      </c>
      <c r="AE435" s="53" t="str">
        <f t="shared" si="44"/>
        <v>Bùi Quốc</v>
      </c>
      <c r="AF435" s="57" t="str">
        <f t="shared" si="47"/>
        <v>Quốc</v>
      </c>
      <c r="AG435" s="53" t="str">
        <f t="shared" si="45"/>
        <v>Quốc Thiện11A9</v>
      </c>
      <c r="AH435" s="53">
        <f t="shared" si="49"/>
        <v>1</v>
      </c>
    </row>
    <row r="436" spans="1:34" ht="21" customHeight="1" x14ac:dyDescent="0.25">
      <c r="A436" s="33">
        <v>433</v>
      </c>
      <c r="B436" s="67" t="s">
        <v>838</v>
      </c>
      <c r="C436" s="68" t="s">
        <v>198</v>
      </c>
      <c r="D436" s="69" t="s">
        <v>199</v>
      </c>
      <c r="E436" s="67" t="s">
        <v>10</v>
      </c>
      <c r="F436" s="39" t="s">
        <v>25</v>
      </c>
      <c r="G436" s="70">
        <v>6.7</v>
      </c>
      <c r="H436" s="71" t="s">
        <v>31</v>
      </c>
      <c r="I436" s="71" t="s">
        <v>8</v>
      </c>
      <c r="J436" s="118"/>
      <c r="K436" s="128"/>
      <c r="L436" s="33" t="s">
        <v>36</v>
      </c>
      <c r="N436" s="52"/>
      <c r="AB436" s="53" t="str">
        <f t="shared" si="46"/>
        <v>Chung Minh Thiện11A9</v>
      </c>
      <c r="AC436" s="53">
        <f t="shared" si="48"/>
        <v>1</v>
      </c>
      <c r="AD436" s="57" t="str">
        <f t="shared" si="43"/>
        <v>Thiện</v>
      </c>
      <c r="AE436" s="53" t="str">
        <f t="shared" si="44"/>
        <v>Chung Minh</v>
      </c>
      <c r="AF436" s="57" t="str">
        <f t="shared" si="47"/>
        <v>Minh</v>
      </c>
      <c r="AG436" s="53" t="str">
        <f t="shared" si="45"/>
        <v>Minh Thiện11A9</v>
      </c>
      <c r="AH436" s="53">
        <f t="shared" si="49"/>
        <v>1</v>
      </c>
    </row>
    <row r="437" spans="1:34" ht="21" customHeight="1" x14ac:dyDescent="0.25">
      <c r="A437" s="33">
        <v>434</v>
      </c>
      <c r="B437" s="67" t="s">
        <v>838</v>
      </c>
      <c r="C437" s="68" t="s">
        <v>200</v>
      </c>
      <c r="D437" s="69" t="s">
        <v>201</v>
      </c>
      <c r="E437" s="67" t="s">
        <v>7</v>
      </c>
      <c r="F437" s="39" t="s">
        <v>25</v>
      </c>
      <c r="G437" s="70">
        <v>5.8</v>
      </c>
      <c r="H437" s="71" t="s">
        <v>31</v>
      </c>
      <c r="I437" s="71" t="s">
        <v>8</v>
      </c>
      <c r="J437" s="118"/>
      <c r="K437" s="128" t="s">
        <v>873</v>
      </c>
      <c r="L437" s="33" t="s">
        <v>36</v>
      </c>
      <c r="N437" s="52"/>
      <c r="AB437" s="53" t="str">
        <f t="shared" si="46"/>
        <v>Dương Phúc Kim Thoa11A9</v>
      </c>
      <c r="AC437" s="53">
        <f t="shared" si="48"/>
        <v>1</v>
      </c>
      <c r="AD437" s="57" t="str">
        <f t="shared" si="43"/>
        <v>Thoa</v>
      </c>
      <c r="AE437" s="53" t="str">
        <f t="shared" si="44"/>
        <v>Dương Phúc Kim</v>
      </c>
      <c r="AF437" s="57" t="str">
        <f t="shared" si="47"/>
        <v>Kim</v>
      </c>
      <c r="AG437" s="53" t="str">
        <f t="shared" si="45"/>
        <v>Kim Thoa11A9</v>
      </c>
      <c r="AH437" s="53">
        <f t="shared" si="49"/>
        <v>1</v>
      </c>
    </row>
    <row r="438" spans="1:34" ht="21" customHeight="1" x14ac:dyDescent="0.25">
      <c r="A438" s="33">
        <v>435</v>
      </c>
      <c r="B438" s="67" t="s">
        <v>838</v>
      </c>
      <c r="C438" s="68" t="s">
        <v>202</v>
      </c>
      <c r="D438" s="69" t="s">
        <v>203</v>
      </c>
      <c r="E438" s="67" t="s">
        <v>7</v>
      </c>
      <c r="F438" s="39" t="s">
        <v>25</v>
      </c>
      <c r="G438" s="70">
        <v>6</v>
      </c>
      <c r="H438" s="71" t="s">
        <v>31</v>
      </c>
      <c r="I438" s="71" t="s">
        <v>8</v>
      </c>
      <c r="J438" s="119"/>
      <c r="K438" s="129" t="s">
        <v>875</v>
      </c>
      <c r="L438" s="33" t="s">
        <v>36</v>
      </c>
      <c r="N438" s="52"/>
      <c r="AB438" s="53" t="str">
        <f t="shared" si="46"/>
        <v>Nguyễn Thị Thu Thúy11A9</v>
      </c>
      <c r="AC438" s="53">
        <f t="shared" si="48"/>
        <v>1</v>
      </c>
      <c r="AD438" s="57" t="str">
        <f t="shared" si="43"/>
        <v>Thúy</v>
      </c>
      <c r="AE438" s="53" t="str">
        <f t="shared" si="44"/>
        <v>Nguyễn Thị Thu</v>
      </c>
      <c r="AF438" s="57" t="str">
        <f t="shared" si="47"/>
        <v>Thu</v>
      </c>
      <c r="AG438" s="53" t="str">
        <f t="shared" si="45"/>
        <v>Thu Thúy11A9</v>
      </c>
      <c r="AH438" s="53">
        <f t="shared" si="49"/>
        <v>1</v>
      </c>
    </row>
    <row r="439" spans="1:34" ht="21" customHeight="1" x14ac:dyDescent="0.25">
      <c r="A439" s="33">
        <v>436</v>
      </c>
      <c r="B439" s="67" t="s">
        <v>838</v>
      </c>
      <c r="C439" s="68" t="s">
        <v>204</v>
      </c>
      <c r="D439" s="69" t="s">
        <v>205</v>
      </c>
      <c r="E439" s="67" t="s">
        <v>7</v>
      </c>
      <c r="F439" s="39" t="s">
        <v>25</v>
      </c>
      <c r="G439" s="70">
        <v>7.8</v>
      </c>
      <c r="H439" s="71" t="s">
        <v>8</v>
      </c>
      <c r="I439" s="71" t="s">
        <v>9</v>
      </c>
      <c r="J439" s="118" t="s">
        <v>32</v>
      </c>
      <c r="K439" s="128"/>
      <c r="L439" s="33" t="s">
        <v>36</v>
      </c>
      <c r="N439" s="52"/>
      <c r="AB439" s="53" t="str">
        <f t="shared" si="46"/>
        <v>Nguyễn Lê Minh Thư11A9</v>
      </c>
      <c r="AC439" s="53">
        <f t="shared" si="48"/>
        <v>1</v>
      </c>
      <c r="AD439" s="57" t="str">
        <f t="shared" si="43"/>
        <v>Thư</v>
      </c>
      <c r="AE439" s="53" t="str">
        <f t="shared" si="44"/>
        <v>Nguyễn Lê Minh</v>
      </c>
      <c r="AF439" s="57" t="str">
        <f t="shared" si="47"/>
        <v>Minh</v>
      </c>
      <c r="AG439" s="53" t="str">
        <f t="shared" si="45"/>
        <v>Minh Thư11A9</v>
      </c>
      <c r="AH439" s="53">
        <f t="shared" si="49"/>
        <v>1</v>
      </c>
    </row>
    <row r="440" spans="1:34" ht="21" customHeight="1" x14ac:dyDescent="0.25">
      <c r="A440" s="33">
        <v>437</v>
      </c>
      <c r="B440" s="67" t="s">
        <v>838</v>
      </c>
      <c r="C440" s="68" t="s">
        <v>206</v>
      </c>
      <c r="D440" s="69" t="s">
        <v>207</v>
      </c>
      <c r="E440" s="67" t="s">
        <v>7</v>
      </c>
      <c r="F440" s="39" t="s">
        <v>25</v>
      </c>
      <c r="G440" s="70">
        <v>6.6</v>
      </c>
      <c r="H440" s="71" t="s">
        <v>8</v>
      </c>
      <c r="I440" s="71" t="s">
        <v>8</v>
      </c>
      <c r="J440" s="118" t="s">
        <v>32</v>
      </c>
      <c r="K440" s="129"/>
      <c r="L440" s="33" t="s">
        <v>36</v>
      </c>
      <c r="N440" s="52"/>
      <c r="AB440" s="53" t="str">
        <f t="shared" si="46"/>
        <v>Lê Thị Thùy Trang11A9</v>
      </c>
      <c r="AC440" s="53">
        <f t="shared" si="48"/>
        <v>1</v>
      </c>
      <c r="AD440" s="57" t="str">
        <f t="shared" si="43"/>
        <v>Trang</v>
      </c>
      <c r="AE440" s="53" t="str">
        <f t="shared" si="44"/>
        <v>Lê Thị Thùy</v>
      </c>
      <c r="AF440" s="57" t="str">
        <f t="shared" si="47"/>
        <v>Thùy</v>
      </c>
      <c r="AG440" s="53" t="str">
        <f t="shared" si="45"/>
        <v>Thùy Trang11A9</v>
      </c>
      <c r="AH440" s="53">
        <f t="shared" si="49"/>
        <v>1</v>
      </c>
    </row>
    <row r="441" spans="1:34" ht="21" customHeight="1" x14ac:dyDescent="0.25">
      <c r="A441" s="33">
        <v>438</v>
      </c>
      <c r="B441" s="67" t="s">
        <v>838</v>
      </c>
      <c r="C441" s="68" t="s">
        <v>208</v>
      </c>
      <c r="D441" s="69" t="s">
        <v>209</v>
      </c>
      <c r="E441" s="67" t="s">
        <v>7</v>
      </c>
      <c r="F441" s="39" t="s">
        <v>25</v>
      </c>
      <c r="G441" s="70">
        <v>7.9</v>
      </c>
      <c r="H441" s="71" t="s">
        <v>8</v>
      </c>
      <c r="I441" s="71" t="s">
        <v>9</v>
      </c>
      <c r="J441" s="118" t="s">
        <v>32</v>
      </c>
      <c r="K441" s="129"/>
      <c r="L441" s="33" t="s">
        <v>36</v>
      </c>
      <c r="N441" s="52"/>
      <c r="AB441" s="53" t="str">
        <f t="shared" si="46"/>
        <v>Võ Minh Trang11A9</v>
      </c>
      <c r="AC441" s="53">
        <f t="shared" si="48"/>
        <v>1</v>
      </c>
      <c r="AD441" s="57" t="str">
        <f t="shared" si="43"/>
        <v>Trang</v>
      </c>
      <c r="AE441" s="53" t="str">
        <f t="shared" si="44"/>
        <v>Võ Minh</v>
      </c>
      <c r="AF441" s="57" t="str">
        <f t="shared" si="47"/>
        <v>Minh</v>
      </c>
      <c r="AG441" s="53" t="str">
        <f t="shared" si="45"/>
        <v>Minh Trang11A9</v>
      </c>
      <c r="AH441" s="53">
        <f t="shared" si="49"/>
        <v>1</v>
      </c>
    </row>
    <row r="442" spans="1:34" ht="21" customHeight="1" x14ac:dyDescent="0.25">
      <c r="A442" s="33">
        <v>439</v>
      </c>
      <c r="B442" s="67" t="s">
        <v>838</v>
      </c>
      <c r="C442" s="68" t="s">
        <v>210</v>
      </c>
      <c r="D442" s="69" t="s">
        <v>211</v>
      </c>
      <c r="E442" s="67" t="s">
        <v>10</v>
      </c>
      <c r="F442" s="39" t="s">
        <v>25</v>
      </c>
      <c r="G442" s="70">
        <v>6.5</v>
      </c>
      <c r="H442" s="71" t="s">
        <v>31</v>
      </c>
      <c r="I442" s="71" t="s">
        <v>9</v>
      </c>
      <c r="J442" s="119"/>
      <c r="K442" s="129"/>
      <c r="L442" s="33" t="s">
        <v>36</v>
      </c>
      <c r="N442" s="52"/>
      <c r="AB442" s="53" t="str">
        <f t="shared" si="46"/>
        <v>Huỳnh Anh Trí11A9</v>
      </c>
      <c r="AC442" s="53">
        <f t="shared" si="48"/>
        <v>1</v>
      </c>
      <c r="AD442" s="57" t="str">
        <f t="shared" si="43"/>
        <v>Trí</v>
      </c>
      <c r="AE442" s="53" t="str">
        <f t="shared" si="44"/>
        <v>Huỳnh Anh</v>
      </c>
      <c r="AF442" s="57" t="str">
        <f t="shared" si="47"/>
        <v>Anh</v>
      </c>
      <c r="AG442" s="53" t="str">
        <f t="shared" si="45"/>
        <v>Anh Trí11A9</v>
      </c>
      <c r="AH442" s="53">
        <f t="shared" si="49"/>
        <v>1</v>
      </c>
    </row>
    <row r="443" spans="1:34" ht="21" customHeight="1" x14ac:dyDescent="0.25">
      <c r="A443" s="33">
        <v>440</v>
      </c>
      <c r="B443" s="67" t="s">
        <v>838</v>
      </c>
      <c r="C443" s="68" t="s">
        <v>212</v>
      </c>
      <c r="D443" s="69" t="s">
        <v>213</v>
      </c>
      <c r="E443" s="67" t="s">
        <v>7</v>
      </c>
      <c r="F443" s="39" t="s">
        <v>25</v>
      </c>
      <c r="G443" s="70">
        <v>6.9</v>
      </c>
      <c r="H443" s="71" t="s">
        <v>8</v>
      </c>
      <c r="I443" s="71" t="s">
        <v>9</v>
      </c>
      <c r="J443" s="118" t="s">
        <v>32</v>
      </c>
      <c r="K443" s="128"/>
      <c r="L443" s="33" t="s">
        <v>36</v>
      </c>
      <c r="N443" s="52"/>
      <c r="AB443" s="53" t="str">
        <f t="shared" si="46"/>
        <v>Lê Tuyết Trinh11A9</v>
      </c>
      <c r="AC443" s="53">
        <f t="shared" si="48"/>
        <v>1</v>
      </c>
      <c r="AD443" s="57" t="str">
        <f t="shared" si="43"/>
        <v>Trinh</v>
      </c>
      <c r="AE443" s="53" t="str">
        <f t="shared" si="44"/>
        <v>Lê Tuyết</v>
      </c>
      <c r="AF443" s="57" t="str">
        <f t="shared" si="47"/>
        <v>Tuyết</v>
      </c>
      <c r="AG443" s="53" t="str">
        <f t="shared" si="45"/>
        <v>Tuyết Trinh11A9</v>
      </c>
      <c r="AH443" s="53">
        <f t="shared" si="49"/>
        <v>1</v>
      </c>
    </row>
    <row r="444" spans="1:34" ht="21" customHeight="1" x14ac:dyDescent="0.25">
      <c r="A444" s="33">
        <v>441</v>
      </c>
      <c r="B444" s="67" t="s">
        <v>838</v>
      </c>
      <c r="C444" s="68" t="s">
        <v>214</v>
      </c>
      <c r="D444" s="69" t="s">
        <v>215</v>
      </c>
      <c r="E444" s="67" t="s">
        <v>7</v>
      </c>
      <c r="F444" s="39" t="s">
        <v>25</v>
      </c>
      <c r="G444" s="70">
        <v>7.6</v>
      </c>
      <c r="H444" s="71" t="s">
        <v>8</v>
      </c>
      <c r="I444" s="71" t="s">
        <v>9</v>
      </c>
      <c r="J444" s="118" t="s">
        <v>32</v>
      </c>
      <c r="K444" s="128"/>
      <c r="L444" s="33" t="s">
        <v>36</v>
      </c>
      <c r="N444" s="52"/>
      <c r="AB444" s="53" t="str">
        <f t="shared" si="46"/>
        <v>Nguyễn Thảo Cẩm Tú11A9</v>
      </c>
      <c r="AC444" s="53">
        <f t="shared" si="48"/>
        <v>1</v>
      </c>
      <c r="AD444" s="57" t="str">
        <f t="shared" si="43"/>
        <v>Tú</v>
      </c>
      <c r="AE444" s="53" t="str">
        <f t="shared" si="44"/>
        <v>Nguyễn Thảo Cẩm</v>
      </c>
      <c r="AF444" s="57" t="str">
        <f t="shared" si="47"/>
        <v>Cẩm</v>
      </c>
      <c r="AG444" s="53" t="str">
        <f t="shared" si="45"/>
        <v>Cẩm Tú11A9</v>
      </c>
      <c r="AH444" s="53">
        <f t="shared" si="49"/>
        <v>1</v>
      </c>
    </row>
    <row r="445" spans="1:34" ht="21" customHeight="1" x14ac:dyDescent="0.25">
      <c r="A445" s="33">
        <v>442</v>
      </c>
      <c r="B445" s="67" t="s">
        <v>838</v>
      </c>
      <c r="C445" s="68" t="s">
        <v>216</v>
      </c>
      <c r="D445" s="69" t="s">
        <v>217</v>
      </c>
      <c r="E445" s="67" t="s">
        <v>7</v>
      </c>
      <c r="F445" s="39" t="s">
        <v>25</v>
      </c>
      <c r="G445" s="70">
        <v>6.8</v>
      </c>
      <c r="H445" s="71" t="s">
        <v>8</v>
      </c>
      <c r="I445" s="71" t="s">
        <v>9</v>
      </c>
      <c r="J445" s="119" t="s">
        <v>32</v>
      </c>
      <c r="K445" s="129"/>
      <c r="L445" s="33" t="s">
        <v>36</v>
      </c>
      <c r="N445" s="52"/>
      <c r="AB445" s="53" t="str">
        <f t="shared" si="46"/>
        <v>Trần Thanh Tuyền11A9</v>
      </c>
      <c r="AC445" s="53">
        <f t="shared" si="48"/>
        <v>1</v>
      </c>
      <c r="AD445" s="57" t="str">
        <f t="shared" si="43"/>
        <v>Tuyền</v>
      </c>
      <c r="AE445" s="53" t="str">
        <f t="shared" si="44"/>
        <v>Trần Thanh</v>
      </c>
      <c r="AF445" s="57" t="str">
        <f t="shared" si="47"/>
        <v>Thanh</v>
      </c>
      <c r="AG445" s="53" t="str">
        <f t="shared" si="45"/>
        <v>Thanh Tuyền11A9</v>
      </c>
      <c r="AH445" s="53">
        <f t="shared" si="49"/>
        <v>1</v>
      </c>
    </row>
    <row r="446" spans="1:34" ht="21" customHeight="1" x14ac:dyDescent="0.25">
      <c r="A446" s="33">
        <v>443</v>
      </c>
      <c r="B446" s="67" t="s">
        <v>838</v>
      </c>
      <c r="C446" s="68" t="s">
        <v>218</v>
      </c>
      <c r="D446" s="69" t="s">
        <v>219</v>
      </c>
      <c r="E446" s="67" t="s">
        <v>10</v>
      </c>
      <c r="F446" s="39" t="s">
        <v>25</v>
      </c>
      <c r="G446" s="70">
        <v>7.1</v>
      </c>
      <c r="H446" s="71" t="s">
        <v>8</v>
      </c>
      <c r="I446" s="71" t="s">
        <v>8</v>
      </c>
      <c r="J446" s="118" t="s">
        <v>32</v>
      </c>
      <c r="K446" s="128"/>
      <c r="L446" s="33" t="s">
        <v>36</v>
      </c>
      <c r="N446" s="52"/>
      <c r="AB446" s="53" t="str">
        <f t="shared" si="46"/>
        <v>Hồ Phạm Quang Vinh11A9</v>
      </c>
      <c r="AC446" s="53">
        <f t="shared" si="48"/>
        <v>1</v>
      </c>
      <c r="AD446" s="57" t="str">
        <f t="shared" si="43"/>
        <v>Vinh</v>
      </c>
      <c r="AE446" s="53" t="str">
        <f t="shared" si="44"/>
        <v>Hồ Phạm Quang</v>
      </c>
      <c r="AF446" s="57" t="str">
        <f t="shared" si="47"/>
        <v>Quang</v>
      </c>
      <c r="AG446" s="53" t="str">
        <f t="shared" si="45"/>
        <v>Quang Vinh11A9</v>
      </c>
      <c r="AH446" s="53">
        <f t="shared" si="49"/>
        <v>1</v>
      </c>
    </row>
    <row r="447" spans="1:34" ht="21" customHeight="1" x14ac:dyDescent="0.25">
      <c r="A447" s="33">
        <v>444</v>
      </c>
      <c r="B447" s="67" t="s">
        <v>838</v>
      </c>
      <c r="C447" s="68" t="s">
        <v>220</v>
      </c>
      <c r="D447" s="69" t="s">
        <v>221</v>
      </c>
      <c r="E447" s="67" t="s">
        <v>10</v>
      </c>
      <c r="F447" s="39" t="s">
        <v>25</v>
      </c>
      <c r="G447" s="70">
        <v>5.8</v>
      </c>
      <c r="H447" s="71" t="s">
        <v>31</v>
      </c>
      <c r="I447" s="71" t="s">
        <v>8</v>
      </c>
      <c r="J447" s="118"/>
      <c r="K447" s="128"/>
      <c r="L447" s="33" t="s">
        <v>36</v>
      </c>
      <c r="N447" s="52"/>
      <c r="AB447" s="53" t="str">
        <f t="shared" si="46"/>
        <v>Huỳnh Hữu Long Vũ11A9</v>
      </c>
      <c r="AC447" s="53">
        <f t="shared" si="48"/>
        <v>1</v>
      </c>
      <c r="AD447" s="57" t="str">
        <f t="shared" ref="AD447:AD492" si="50">RIGHT(C447,LEN(C447)-FIND("@",SUBSTITUTE(C447," ","@",LEN(C447)-LEN(SUBSTITUTE(C447," ","")))))</f>
        <v>Vũ</v>
      </c>
      <c r="AE447" s="53" t="str">
        <f t="shared" ref="AE447:AE492" si="51">LEFT(C447,LEN(C447)-LEN(AD447)-1)</f>
        <v>Huỳnh Hữu Long</v>
      </c>
      <c r="AF447" s="57" t="str">
        <f t="shared" si="47"/>
        <v>Long</v>
      </c>
      <c r="AG447" s="53" t="str">
        <f t="shared" ref="AG447:AG492" si="52">AF447&amp;" "&amp;AD447&amp;F447</f>
        <v>Long Vũ11A9</v>
      </c>
      <c r="AH447" s="53">
        <f t="shared" si="49"/>
        <v>1</v>
      </c>
    </row>
    <row r="448" spans="1:34" ht="21" customHeight="1" x14ac:dyDescent="0.25">
      <c r="A448" s="33">
        <v>445</v>
      </c>
      <c r="B448" s="67" t="s">
        <v>838</v>
      </c>
      <c r="C448" s="68" t="s">
        <v>222</v>
      </c>
      <c r="D448" s="69" t="s">
        <v>223</v>
      </c>
      <c r="E448" s="67" t="s">
        <v>7</v>
      </c>
      <c r="F448" s="39" t="s">
        <v>25</v>
      </c>
      <c r="G448" s="70">
        <v>6.7</v>
      </c>
      <c r="H448" s="71" t="s">
        <v>8</v>
      </c>
      <c r="I448" s="71" t="s">
        <v>8</v>
      </c>
      <c r="J448" s="119" t="s">
        <v>32</v>
      </c>
      <c r="K448" s="128"/>
      <c r="L448" s="33" t="s">
        <v>36</v>
      </c>
      <c r="N448" s="52"/>
      <c r="AB448" s="53" t="str">
        <f t="shared" si="46"/>
        <v>Trần Thị Hồng Vui11A9</v>
      </c>
      <c r="AC448" s="53">
        <f t="shared" si="48"/>
        <v>1</v>
      </c>
      <c r="AD448" s="57" t="str">
        <f t="shared" si="50"/>
        <v>Vui</v>
      </c>
      <c r="AE448" s="53" t="str">
        <f t="shared" si="51"/>
        <v>Trần Thị Hồng</v>
      </c>
      <c r="AF448" s="57" t="str">
        <f t="shared" si="47"/>
        <v>Hồng</v>
      </c>
      <c r="AG448" s="53" t="str">
        <f t="shared" si="52"/>
        <v>Hồng Vui11A9</v>
      </c>
      <c r="AH448" s="53">
        <f t="shared" si="49"/>
        <v>1</v>
      </c>
    </row>
    <row r="449" spans="1:34" ht="21" customHeight="1" x14ac:dyDescent="0.25">
      <c r="A449" s="33">
        <v>446</v>
      </c>
      <c r="B449" s="67" t="s">
        <v>838</v>
      </c>
      <c r="C449" s="68" t="s">
        <v>224</v>
      </c>
      <c r="D449" s="69" t="s">
        <v>225</v>
      </c>
      <c r="E449" s="67" t="s">
        <v>7</v>
      </c>
      <c r="F449" s="39" t="s">
        <v>25</v>
      </c>
      <c r="G449" s="70">
        <v>6.7</v>
      </c>
      <c r="H449" s="71" t="s">
        <v>31</v>
      </c>
      <c r="I449" s="71" t="s">
        <v>9</v>
      </c>
      <c r="J449" s="119"/>
      <c r="K449" s="128"/>
      <c r="L449" s="33" t="s">
        <v>36</v>
      </c>
      <c r="N449" s="52"/>
      <c r="AB449" s="53" t="str">
        <f t="shared" ref="AB449:AB499" si="53">C449&amp;F449</f>
        <v>Trần Trọng Phương Vy11A9</v>
      </c>
      <c r="AC449" s="53">
        <f t="shared" si="48"/>
        <v>1</v>
      </c>
      <c r="AD449" s="57" t="str">
        <f t="shared" si="50"/>
        <v>Vy</v>
      </c>
      <c r="AE449" s="53" t="str">
        <f t="shared" si="51"/>
        <v>Trần Trọng Phương</v>
      </c>
      <c r="AF449" s="57" t="str">
        <f t="shared" ref="AF449:AF517" si="54">RIGHT(AE449,LEN(AE449)-FIND("@",SUBSTITUTE(AE449," ","@",LEN(AE449)-LEN(SUBSTITUTE(AE449," ","")))))</f>
        <v>Phương</v>
      </c>
      <c r="AG449" s="53" t="str">
        <f t="shared" si="52"/>
        <v>Phương Vy11A9</v>
      </c>
      <c r="AH449" s="53">
        <f t="shared" si="49"/>
        <v>1</v>
      </c>
    </row>
    <row r="450" spans="1:34" ht="21" customHeight="1" x14ac:dyDescent="0.25">
      <c r="A450" s="33">
        <v>447</v>
      </c>
      <c r="B450" s="67" t="s">
        <v>838</v>
      </c>
      <c r="C450" s="68" t="s">
        <v>226</v>
      </c>
      <c r="D450" s="69" t="s">
        <v>227</v>
      </c>
      <c r="E450" s="67" t="s">
        <v>7</v>
      </c>
      <c r="F450" s="39" t="s">
        <v>25</v>
      </c>
      <c r="G450" s="70">
        <v>6.2</v>
      </c>
      <c r="H450" s="71" t="s">
        <v>31</v>
      </c>
      <c r="I450" s="71" t="s">
        <v>8</v>
      </c>
      <c r="J450" s="118"/>
      <c r="K450" s="128" t="s">
        <v>873</v>
      </c>
      <c r="L450" s="33" t="s">
        <v>36</v>
      </c>
      <c r="N450" s="52"/>
      <c r="AB450" s="53" t="str">
        <f t="shared" si="53"/>
        <v>Mai Hồng Yến11A9</v>
      </c>
      <c r="AC450" s="53">
        <f t="shared" si="48"/>
        <v>1</v>
      </c>
      <c r="AD450" s="57" t="str">
        <f t="shared" si="50"/>
        <v>Yến</v>
      </c>
      <c r="AE450" s="53" t="str">
        <f t="shared" si="51"/>
        <v>Mai Hồng</v>
      </c>
      <c r="AF450" s="57" t="str">
        <f t="shared" si="54"/>
        <v>Hồng</v>
      </c>
      <c r="AG450" s="53" t="str">
        <f t="shared" si="52"/>
        <v>Hồng Yến11A9</v>
      </c>
      <c r="AH450" s="53">
        <f t="shared" si="49"/>
        <v>1</v>
      </c>
    </row>
    <row r="451" spans="1:34" ht="21" customHeight="1" x14ac:dyDescent="0.25">
      <c r="A451" s="33">
        <v>448</v>
      </c>
      <c r="B451" s="113" t="s">
        <v>837</v>
      </c>
      <c r="C451" s="114" t="s">
        <v>85</v>
      </c>
      <c r="D451" s="115" t="s">
        <v>86</v>
      </c>
      <c r="E451" s="113" t="s">
        <v>10</v>
      </c>
      <c r="F451" s="112" t="s">
        <v>18</v>
      </c>
      <c r="G451" s="116">
        <v>8</v>
      </c>
      <c r="H451" s="117" t="s">
        <v>8</v>
      </c>
      <c r="I451" s="117" t="s">
        <v>9</v>
      </c>
      <c r="J451" s="121" t="s">
        <v>32</v>
      </c>
      <c r="K451" s="133"/>
      <c r="L451" s="112" t="s">
        <v>36</v>
      </c>
      <c r="N451" s="52"/>
      <c r="AB451" s="53" t="str">
        <f t="shared" si="53"/>
        <v>Bành Quốc Hoàng11A2</v>
      </c>
      <c r="AC451" s="53">
        <f t="shared" si="48"/>
        <v>1</v>
      </c>
      <c r="AD451" s="57" t="str">
        <f t="shared" si="50"/>
        <v>Hoàng</v>
      </c>
      <c r="AE451" s="53" t="str">
        <f t="shared" si="51"/>
        <v>Bành Quốc</v>
      </c>
      <c r="AF451" s="57" t="str">
        <f t="shared" si="54"/>
        <v>Quốc</v>
      </c>
      <c r="AG451" s="53" t="str">
        <f t="shared" si="52"/>
        <v>Quốc Hoàng11A2</v>
      </c>
      <c r="AH451" s="53">
        <f t="shared" si="49"/>
        <v>1</v>
      </c>
    </row>
    <row r="452" spans="1:34" ht="21" customHeight="1" x14ac:dyDescent="0.25">
      <c r="A452" s="33">
        <v>449</v>
      </c>
      <c r="B452" s="113" t="s">
        <v>837</v>
      </c>
      <c r="C452" s="114" t="s">
        <v>107</v>
      </c>
      <c r="D452" s="115" t="s">
        <v>108</v>
      </c>
      <c r="E452" s="113" t="s">
        <v>7</v>
      </c>
      <c r="F452" s="112" t="s">
        <v>20</v>
      </c>
      <c r="G452" s="116">
        <v>7.5</v>
      </c>
      <c r="H452" s="117" t="s">
        <v>8</v>
      </c>
      <c r="I452" s="117" t="s">
        <v>9</v>
      </c>
      <c r="J452" s="121" t="s">
        <v>32</v>
      </c>
      <c r="K452" s="133"/>
      <c r="L452" s="112" t="s">
        <v>36</v>
      </c>
      <c r="N452" s="52"/>
      <c r="AB452" s="53" t="str">
        <f t="shared" si="53"/>
        <v>Lê Trần Ngọc Uyên Nhi11A4</v>
      </c>
      <c r="AC452" s="53">
        <f t="shared" si="48"/>
        <v>1</v>
      </c>
      <c r="AD452" s="57" t="str">
        <f t="shared" si="50"/>
        <v>Nhi</v>
      </c>
      <c r="AE452" s="53" t="str">
        <f t="shared" si="51"/>
        <v>Lê Trần Ngọc Uyên</v>
      </c>
      <c r="AF452" s="57" t="str">
        <f t="shared" si="54"/>
        <v>Uyên</v>
      </c>
      <c r="AG452" s="53" t="str">
        <f t="shared" si="52"/>
        <v>Uyên Nhi11A4</v>
      </c>
      <c r="AH452" s="53">
        <f t="shared" si="49"/>
        <v>1</v>
      </c>
    </row>
    <row r="453" spans="1:34" ht="21" customHeight="1" x14ac:dyDescent="0.25">
      <c r="A453" s="33">
        <v>450</v>
      </c>
      <c r="B453" s="113" t="s">
        <v>837</v>
      </c>
      <c r="C453" s="114" t="s">
        <v>133</v>
      </c>
      <c r="D453" s="115" t="s">
        <v>134</v>
      </c>
      <c r="E453" s="113" t="s">
        <v>7</v>
      </c>
      <c r="F453" s="112" t="s">
        <v>18</v>
      </c>
      <c r="G453" s="116">
        <v>7.4</v>
      </c>
      <c r="H453" s="117" t="s">
        <v>8</v>
      </c>
      <c r="I453" s="117" t="s">
        <v>9</v>
      </c>
      <c r="J453" s="121" t="s">
        <v>32</v>
      </c>
      <c r="K453" s="134"/>
      <c r="L453" s="112" t="s">
        <v>36</v>
      </c>
      <c r="N453" s="52"/>
      <c r="AB453" s="53" t="str">
        <f t="shared" si="53"/>
        <v>Phan Võ Đoan Trâm11A2</v>
      </c>
      <c r="AC453" s="53">
        <f t="shared" ref="AC453:AC499" si="55">COUNTIF($AB$5:$AB$499,AB453)</f>
        <v>1</v>
      </c>
      <c r="AD453" s="57" t="str">
        <f t="shared" si="50"/>
        <v>Trâm</v>
      </c>
      <c r="AE453" s="53" t="str">
        <f t="shared" si="51"/>
        <v>Phan Võ Đoan</v>
      </c>
      <c r="AF453" s="57" t="str">
        <f t="shared" si="54"/>
        <v>Đoan</v>
      </c>
      <c r="AG453" s="53" t="str">
        <f t="shared" si="52"/>
        <v>Đoan Trâm11A2</v>
      </c>
      <c r="AH453" s="53">
        <f t="shared" ref="AH453:AH492" si="56">COUNTIF($AG$5:$AG$499,AG453)</f>
        <v>1</v>
      </c>
    </row>
    <row r="454" spans="1:34" ht="21" customHeight="1" x14ac:dyDescent="0.25">
      <c r="A454" s="33">
        <v>451</v>
      </c>
      <c r="B454" s="113" t="s">
        <v>837</v>
      </c>
      <c r="C454" s="114" t="s">
        <v>103</v>
      </c>
      <c r="D454" s="115" t="s">
        <v>104</v>
      </c>
      <c r="E454" s="113" t="s">
        <v>7</v>
      </c>
      <c r="F454" s="112" t="s">
        <v>20</v>
      </c>
      <c r="G454" s="116">
        <v>7.3</v>
      </c>
      <c r="H454" s="117" t="s">
        <v>8</v>
      </c>
      <c r="I454" s="117" t="s">
        <v>9</v>
      </c>
      <c r="J454" s="122" t="s">
        <v>32</v>
      </c>
      <c r="K454" s="134"/>
      <c r="L454" s="112" t="s">
        <v>36</v>
      </c>
      <c r="N454" s="52"/>
      <c r="AB454" s="53" t="str">
        <f t="shared" si="53"/>
        <v>Nguyễn Thảo Nguyên11A4</v>
      </c>
      <c r="AC454" s="53">
        <f t="shared" si="55"/>
        <v>1</v>
      </c>
      <c r="AD454" s="57" t="str">
        <f t="shared" si="50"/>
        <v>Nguyên</v>
      </c>
      <c r="AE454" s="53" t="str">
        <f t="shared" si="51"/>
        <v>Nguyễn Thảo</v>
      </c>
      <c r="AF454" s="57" t="str">
        <f t="shared" si="54"/>
        <v>Thảo</v>
      </c>
      <c r="AG454" s="53" t="str">
        <f t="shared" si="52"/>
        <v>Thảo Nguyên11A4</v>
      </c>
      <c r="AH454" s="53">
        <f t="shared" si="56"/>
        <v>1</v>
      </c>
    </row>
    <row r="455" spans="1:34" ht="21" customHeight="1" x14ac:dyDescent="0.25">
      <c r="A455" s="33">
        <v>452</v>
      </c>
      <c r="B455" s="113" t="s">
        <v>837</v>
      </c>
      <c r="C455" s="114" t="s">
        <v>127</v>
      </c>
      <c r="D455" s="115" t="s">
        <v>88</v>
      </c>
      <c r="E455" s="113" t="s">
        <v>7</v>
      </c>
      <c r="F455" s="112" t="s">
        <v>18</v>
      </c>
      <c r="G455" s="116">
        <v>7.1</v>
      </c>
      <c r="H455" s="117" t="s">
        <v>8</v>
      </c>
      <c r="I455" s="117" t="s">
        <v>8</v>
      </c>
      <c r="J455" s="121" t="s">
        <v>32</v>
      </c>
      <c r="K455" s="133"/>
      <c r="L455" s="112" t="s">
        <v>36</v>
      </c>
      <c r="N455" s="52"/>
      <c r="AB455" s="53" t="str">
        <f t="shared" si="53"/>
        <v>Lê Hoàng Mai Thi11A2</v>
      </c>
      <c r="AC455" s="53">
        <f t="shared" si="55"/>
        <v>1</v>
      </c>
      <c r="AD455" s="57" t="str">
        <f t="shared" si="50"/>
        <v>Thi</v>
      </c>
      <c r="AE455" s="53" t="str">
        <f t="shared" si="51"/>
        <v>Lê Hoàng Mai</v>
      </c>
      <c r="AF455" s="57" t="str">
        <f t="shared" si="54"/>
        <v>Mai</v>
      </c>
      <c r="AG455" s="53" t="str">
        <f t="shared" si="52"/>
        <v>Mai Thi11A2</v>
      </c>
      <c r="AH455" s="53">
        <f t="shared" si="56"/>
        <v>1</v>
      </c>
    </row>
    <row r="456" spans="1:34" ht="21" customHeight="1" x14ac:dyDescent="0.25">
      <c r="A456" s="33">
        <v>453</v>
      </c>
      <c r="B456" s="113" t="s">
        <v>837</v>
      </c>
      <c r="C456" s="114" t="s">
        <v>128</v>
      </c>
      <c r="D456" s="115" t="s">
        <v>129</v>
      </c>
      <c r="E456" s="113" t="s">
        <v>7</v>
      </c>
      <c r="F456" s="112" t="s">
        <v>18</v>
      </c>
      <c r="G456" s="116">
        <v>7.1</v>
      </c>
      <c r="H456" s="117" t="s">
        <v>8</v>
      </c>
      <c r="I456" s="117" t="s">
        <v>8</v>
      </c>
      <c r="J456" s="121" t="s">
        <v>32</v>
      </c>
      <c r="K456" s="135"/>
      <c r="L456" s="112" t="s">
        <v>36</v>
      </c>
      <c r="N456" s="52"/>
      <c r="AB456" s="53" t="str">
        <f t="shared" si="53"/>
        <v>Đỗ Thị Ngọc Thúy11A2</v>
      </c>
      <c r="AC456" s="53">
        <f t="shared" si="55"/>
        <v>1</v>
      </c>
      <c r="AD456" s="57" t="str">
        <f t="shared" si="50"/>
        <v>Thúy</v>
      </c>
      <c r="AE456" s="53" t="str">
        <f t="shared" si="51"/>
        <v>Đỗ Thị Ngọc</v>
      </c>
      <c r="AF456" s="57" t="str">
        <f t="shared" si="54"/>
        <v>Ngọc</v>
      </c>
      <c r="AG456" s="53" t="str">
        <f t="shared" si="52"/>
        <v>Ngọc Thúy11A2</v>
      </c>
      <c r="AH456" s="53">
        <f t="shared" si="56"/>
        <v>1</v>
      </c>
    </row>
    <row r="457" spans="1:34" ht="21" customHeight="1" x14ac:dyDescent="0.25">
      <c r="A457" s="33">
        <v>454</v>
      </c>
      <c r="B457" s="113" t="s">
        <v>837</v>
      </c>
      <c r="C457" s="114" t="s">
        <v>89</v>
      </c>
      <c r="D457" s="115" t="s">
        <v>90</v>
      </c>
      <c r="E457" s="113" t="s">
        <v>10</v>
      </c>
      <c r="F457" s="112" t="s">
        <v>19</v>
      </c>
      <c r="G457" s="116">
        <v>7</v>
      </c>
      <c r="H457" s="117" t="s">
        <v>8</v>
      </c>
      <c r="I457" s="117" t="s">
        <v>9</v>
      </c>
      <c r="J457" s="121" t="s">
        <v>32</v>
      </c>
      <c r="K457" s="134"/>
      <c r="L457" s="112" t="s">
        <v>36</v>
      </c>
      <c r="N457" s="52"/>
      <c r="AB457" s="53" t="str">
        <f t="shared" si="53"/>
        <v>Nguyễn Đăng Khoa11A3</v>
      </c>
      <c r="AC457" s="53">
        <f t="shared" si="55"/>
        <v>1</v>
      </c>
      <c r="AD457" s="57" t="str">
        <f t="shared" si="50"/>
        <v>Khoa</v>
      </c>
      <c r="AE457" s="53" t="str">
        <f t="shared" si="51"/>
        <v>Nguyễn Đăng</v>
      </c>
      <c r="AF457" s="57" t="str">
        <f t="shared" si="54"/>
        <v>Đăng</v>
      </c>
      <c r="AG457" s="53" t="str">
        <f t="shared" si="52"/>
        <v>Đăng Khoa11A3</v>
      </c>
      <c r="AH457" s="53">
        <f t="shared" si="56"/>
        <v>1</v>
      </c>
    </row>
    <row r="458" spans="1:34" ht="21" customHeight="1" x14ac:dyDescent="0.25">
      <c r="A458" s="33">
        <v>455</v>
      </c>
      <c r="B458" s="113" t="s">
        <v>837</v>
      </c>
      <c r="C458" s="114" t="s">
        <v>139</v>
      </c>
      <c r="D458" s="115" t="s">
        <v>140</v>
      </c>
      <c r="E458" s="113" t="s">
        <v>7</v>
      </c>
      <c r="F458" s="112" t="s">
        <v>23</v>
      </c>
      <c r="G458" s="116">
        <v>7</v>
      </c>
      <c r="H458" s="117" t="s">
        <v>8</v>
      </c>
      <c r="I458" s="117" t="s">
        <v>9</v>
      </c>
      <c r="J458" s="122" t="s">
        <v>32</v>
      </c>
      <c r="K458" s="133"/>
      <c r="L458" s="112" t="s">
        <v>36</v>
      </c>
      <c r="N458" s="52"/>
      <c r="AB458" s="53" t="str">
        <f t="shared" si="53"/>
        <v>Nguyễn Thanh Vy11A7</v>
      </c>
      <c r="AC458" s="53">
        <f t="shared" si="55"/>
        <v>1</v>
      </c>
      <c r="AD458" s="57" t="str">
        <f t="shared" si="50"/>
        <v>Vy</v>
      </c>
      <c r="AE458" s="53" t="str">
        <f t="shared" si="51"/>
        <v>Nguyễn Thanh</v>
      </c>
      <c r="AF458" s="57" t="str">
        <f t="shared" si="54"/>
        <v>Thanh</v>
      </c>
      <c r="AG458" s="53" t="str">
        <f t="shared" si="52"/>
        <v>Thanh Vy11A7</v>
      </c>
      <c r="AH458" s="53">
        <f t="shared" si="56"/>
        <v>1</v>
      </c>
    </row>
    <row r="459" spans="1:34" ht="21" customHeight="1" x14ac:dyDescent="0.25">
      <c r="A459" s="33">
        <v>456</v>
      </c>
      <c r="B459" s="113" t="s">
        <v>837</v>
      </c>
      <c r="C459" s="114" t="s">
        <v>73</v>
      </c>
      <c r="D459" s="115" t="s">
        <v>74</v>
      </c>
      <c r="E459" s="113" t="s">
        <v>10</v>
      </c>
      <c r="F459" s="112" t="s">
        <v>24</v>
      </c>
      <c r="G459" s="116">
        <v>6.9</v>
      </c>
      <c r="H459" s="117" t="s">
        <v>8</v>
      </c>
      <c r="I459" s="117" t="s">
        <v>9</v>
      </c>
      <c r="J459" s="121" t="s">
        <v>32</v>
      </c>
      <c r="K459" s="133"/>
      <c r="L459" s="112" t="s">
        <v>36</v>
      </c>
      <c r="N459" s="52"/>
      <c r="AB459" s="53" t="str">
        <f t="shared" si="53"/>
        <v>Tạ Quốc Cường11A8</v>
      </c>
      <c r="AC459" s="53">
        <f t="shared" si="55"/>
        <v>1</v>
      </c>
      <c r="AD459" s="57" t="str">
        <f t="shared" si="50"/>
        <v>Cường</v>
      </c>
      <c r="AE459" s="53" t="str">
        <f t="shared" si="51"/>
        <v>Tạ Quốc</v>
      </c>
      <c r="AF459" s="57" t="str">
        <f t="shared" si="54"/>
        <v>Quốc</v>
      </c>
      <c r="AG459" s="53" t="str">
        <f t="shared" si="52"/>
        <v>Quốc Cường11A8</v>
      </c>
      <c r="AH459" s="53">
        <f t="shared" si="56"/>
        <v>1</v>
      </c>
    </row>
    <row r="460" spans="1:34" ht="21" customHeight="1" x14ac:dyDescent="0.25">
      <c r="A460" s="33">
        <v>457</v>
      </c>
      <c r="B460" s="113" t="s">
        <v>837</v>
      </c>
      <c r="C460" s="114" t="s">
        <v>81</v>
      </c>
      <c r="D460" s="115" t="s">
        <v>82</v>
      </c>
      <c r="E460" s="113" t="s">
        <v>7</v>
      </c>
      <c r="F460" s="112" t="s">
        <v>18</v>
      </c>
      <c r="G460" s="116">
        <v>6.9</v>
      </c>
      <c r="H460" s="117" t="s">
        <v>8</v>
      </c>
      <c r="I460" s="117" t="s">
        <v>9</v>
      </c>
      <c r="J460" s="122" t="s">
        <v>32</v>
      </c>
      <c r="K460" s="133"/>
      <c r="L460" s="112" t="s">
        <v>36</v>
      </c>
      <c r="N460" s="52"/>
      <c r="AB460" s="53" t="str">
        <f t="shared" si="53"/>
        <v>Nguyễn Thị Ngọc Hoa11A2</v>
      </c>
      <c r="AC460" s="53">
        <f t="shared" si="55"/>
        <v>1</v>
      </c>
      <c r="AD460" s="57" t="str">
        <f t="shared" si="50"/>
        <v>Hoa</v>
      </c>
      <c r="AE460" s="53" t="str">
        <f t="shared" si="51"/>
        <v>Nguyễn Thị Ngọc</v>
      </c>
      <c r="AF460" s="57" t="str">
        <f t="shared" si="54"/>
        <v>Ngọc</v>
      </c>
      <c r="AG460" s="53" t="str">
        <f t="shared" si="52"/>
        <v>Ngọc Hoa11A2</v>
      </c>
      <c r="AH460" s="53">
        <f t="shared" si="56"/>
        <v>1</v>
      </c>
    </row>
    <row r="461" spans="1:34" ht="21" customHeight="1" x14ac:dyDescent="0.25">
      <c r="A461" s="33">
        <v>458</v>
      </c>
      <c r="B461" s="113" t="s">
        <v>837</v>
      </c>
      <c r="C461" s="114" t="s">
        <v>87</v>
      </c>
      <c r="D461" s="115" t="s">
        <v>88</v>
      </c>
      <c r="E461" s="113" t="s">
        <v>10</v>
      </c>
      <c r="F461" s="112" t="s">
        <v>23</v>
      </c>
      <c r="G461" s="116">
        <v>6.8</v>
      </c>
      <c r="H461" s="117" t="s">
        <v>8</v>
      </c>
      <c r="I461" s="117" t="s">
        <v>9</v>
      </c>
      <c r="J461" s="121" t="s">
        <v>32</v>
      </c>
      <c r="K461" s="134"/>
      <c r="L461" s="112" t="s">
        <v>36</v>
      </c>
      <c r="N461" s="52"/>
      <c r="AB461" s="53" t="str">
        <f t="shared" si="53"/>
        <v>Phạm Gia Khánh11A7</v>
      </c>
      <c r="AC461" s="53">
        <f t="shared" si="55"/>
        <v>1</v>
      </c>
      <c r="AD461" s="57" t="str">
        <f t="shared" si="50"/>
        <v>Khánh</v>
      </c>
      <c r="AE461" s="53" t="str">
        <f t="shared" si="51"/>
        <v>Phạm Gia</v>
      </c>
      <c r="AF461" s="57" t="str">
        <f t="shared" si="54"/>
        <v>Gia</v>
      </c>
      <c r="AG461" s="53" t="str">
        <f t="shared" si="52"/>
        <v>Gia Khánh11A7</v>
      </c>
      <c r="AH461" s="53">
        <f t="shared" si="56"/>
        <v>1</v>
      </c>
    </row>
    <row r="462" spans="1:34" ht="21" customHeight="1" x14ac:dyDescent="0.25">
      <c r="A462" s="33">
        <v>459</v>
      </c>
      <c r="B462" s="113" t="s">
        <v>837</v>
      </c>
      <c r="C462" s="114" t="s">
        <v>105</v>
      </c>
      <c r="D462" s="115" t="s">
        <v>106</v>
      </c>
      <c r="E462" s="113" t="s">
        <v>7</v>
      </c>
      <c r="F462" s="112" t="s">
        <v>18</v>
      </c>
      <c r="G462" s="116">
        <v>6.7</v>
      </c>
      <c r="H462" s="117" t="s">
        <v>8</v>
      </c>
      <c r="I462" s="117" t="s">
        <v>9</v>
      </c>
      <c r="J462" s="121" t="s">
        <v>32</v>
      </c>
      <c r="K462" s="134"/>
      <c r="L462" s="112" t="s">
        <v>36</v>
      </c>
      <c r="N462" s="52"/>
      <c r="AB462" s="53" t="str">
        <f t="shared" si="53"/>
        <v>Nguyễn Thị Thảo Nguyên11A2</v>
      </c>
      <c r="AC462" s="53">
        <f t="shared" si="55"/>
        <v>1</v>
      </c>
      <c r="AD462" s="57" t="str">
        <f t="shared" si="50"/>
        <v>Nguyên</v>
      </c>
      <c r="AE462" s="53" t="str">
        <f t="shared" si="51"/>
        <v>Nguyễn Thị Thảo</v>
      </c>
      <c r="AF462" s="57" t="str">
        <f t="shared" si="54"/>
        <v>Thảo</v>
      </c>
      <c r="AG462" s="53" t="str">
        <f t="shared" si="52"/>
        <v>Thảo Nguyên11A2</v>
      </c>
      <c r="AH462" s="53">
        <f t="shared" si="56"/>
        <v>1</v>
      </c>
    </row>
    <row r="463" spans="1:34" ht="21" customHeight="1" x14ac:dyDescent="0.25">
      <c r="A463" s="33">
        <v>460</v>
      </c>
      <c r="B463" s="113" t="s">
        <v>837</v>
      </c>
      <c r="C463" s="114" t="s">
        <v>115</v>
      </c>
      <c r="D463" s="115" t="s">
        <v>116</v>
      </c>
      <c r="E463" s="113" t="s">
        <v>10</v>
      </c>
      <c r="F463" s="112" t="s">
        <v>22</v>
      </c>
      <c r="G463" s="116">
        <v>6.7</v>
      </c>
      <c r="H463" s="117" t="s">
        <v>8</v>
      </c>
      <c r="I463" s="117" t="s">
        <v>9</v>
      </c>
      <c r="J463" s="121" t="s">
        <v>32</v>
      </c>
      <c r="K463" s="133"/>
      <c r="L463" s="112" t="s">
        <v>36</v>
      </c>
      <c r="N463" s="52"/>
      <c r="AB463" s="53" t="str">
        <f t="shared" si="53"/>
        <v>Đinh Bằng Phi11A6</v>
      </c>
      <c r="AC463" s="53">
        <f t="shared" si="55"/>
        <v>1</v>
      </c>
      <c r="AD463" s="57" t="str">
        <f t="shared" si="50"/>
        <v>Phi</v>
      </c>
      <c r="AE463" s="53" t="str">
        <f t="shared" si="51"/>
        <v>Đinh Bằng</v>
      </c>
      <c r="AF463" s="57" t="str">
        <f t="shared" si="54"/>
        <v>Bằng</v>
      </c>
      <c r="AG463" s="53" t="str">
        <f t="shared" si="52"/>
        <v>Bằng Phi11A6</v>
      </c>
      <c r="AH463" s="53">
        <f t="shared" si="56"/>
        <v>1</v>
      </c>
    </row>
    <row r="464" spans="1:34" ht="21" customHeight="1" x14ac:dyDescent="0.25">
      <c r="A464" s="33">
        <v>461</v>
      </c>
      <c r="B464" s="113" t="s">
        <v>837</v>
      </c>
      <c r="C464" s="114" t="s">
        <v>117</v>
      </c>
      <c r="D464" s="115" t="s">
        <v>118</v>
      </c>
      <c r="E464" s="113" t="s">
        <v>10</v>
      </c>
      <c r="F464" s="112" t="s">
        <v>20</v>
      </c>
      <c r="G464" s="116">
        <v>6.6</v>
      </c>
      <c r="H464" s="117" t="s">
        <v>8</v>
      </c>
      <c r="I464" s="117" t="s">
        <v>8</v>
      </c>
      <c r="J464" s="121" t="s">
        <v>32</v>
      </c>
      <c r="K464" s="133"/>
      <c r="L464" s="112" t="s">
        <v>36</v>
      </c>
      <c r="N464" s="52"/>
      <c r="AB464" s="53" t="str">
        <f t="shared" si="53"/>
        <v>Nguyễn Duy Phúc11A4</v>
      </c>
      <c r="AC464" s="53">
        <f t="shared" si="55"/>
        <v>1</v>
      </c>
      <c r="AD464" s="57" t="str">
        <f t="shared" si="50"/>
        <v>Phúc</v>
      </c>
      <c r="AE464" s="53" t="str">
        <f t="shared" si="51"/>
        <v>Nguyễn Duy</v>
      </c>
      <c r="AF464" s="57" t="str">
        <f t="shared" si="54"/>
        <v>Duy</v>
      </c>
      <c r="AG464" s="53" t="str">
        <f t="shared" si="52"/>
        <v>Duy Phúc11A4</v>
      </c>
      <c r="AH464" s="53">
        <f t="shared" si="56"/>
        <v>1</v>
      </c>
    </row>
    <row r="465" spans="1:34" ht="21" customHeight="1" x14ac:dyDescent="0.25">
      <c r="A465" s="33">
        <v>462</v>
      </c>
      <c r="B465" s="113" t="s">
        <v>837</v>
      </c>
      <c r="C465" s="114" t="s">
        <v>121</v>
      </c>
      <c r="D465" s="115" t="s">
        <v>122</v>
      </c>
      <c r="E465" s="113" t="s">
        <v>10</v>
      </c>
      <c r="F465" s="112" t="s">
        <v>22</v>
      </c>
      <c r="G465" s="116">
        <v>6.6</v>
      </c>
      <c r="H465" s="117" t="s">
        <v>8</v>
      </c>
      <c r="I465" s="117" t="s">
        <v>8</v>
      </c>
      <c r="J465" s="121" t="s">
        <v>32</v>
      </c>
      <c r="K465" s="133"/>
      <c r="L465" s="112" t="s">
        <v>36</v>
      </c>
      <c r="N465" s="52"/>
      <c r="AB465" s="53" t="str">
        <f t="shared" si="53"/>
        <v>Trần Văn Quang11A6</v>
      </c>
      <c r="AC465" s="53">
        <f t="shared" si="55"/>
        <v>1</v>
      </c>
      <c r="AD465" s="57" t="str">
        <f t="shared" si="50"/>
        <v>Quang</v>
      </c>
      <c r="AE465" s="53" t="str">
        <f t="shared" si="51"/>
        <v>Trần Văn</v>
      </c>
      <c r="AF465" s="57" t="str">
        <f t="shared" si="54"/>
        <v>Văn</v>
      </c>
      <c r="AG465" s="53" t="str">
        <f t="shared" si="52"/>
        <v>Văn Quang11A6</v>
      </c>
      <c r="AH465" s="53">
        <f t="shared" si="56"/>
        <v>1</v>
      </c>
    </row>
    <row r="466" spans="1:34" ht="21" customHeight="1" x14ac:dyDescent="0.25">
      <c r="A466" s="33">
        <v>463</v>
      </c>
      <c r="B466" s="113" t="s">
        <v>837</v>
      </c>
      <c r="C466" s="114" t="s">
        <v>77</v>
      </c>
      <c r="D466" s="115" t="s">
        <v>78</v>
      </c>
      <c r="E466" s="113" t="s">
        <v>10</v>
      </c>
      <c r="F466" s="112" t="s">
        <v>21</v>
      </c>
      <c r="G466" s="116">
        <v>6.6</v>
      </c>
      <c r="H466" s="117" t="s">
        <v>8</v>
      </c>
      <c r="I466" s="117" t="s">
        <v>9</v>
      </c>
      <c r="J466" s="122" t="s">
        <v>32</v>
      </c>
      <c r="K466" s="134"/>
      <c r="L466" s="112" t="s">
        <v>36</v>
      </c>
      <c r="N466" s="52"/>
      <c r="AB466" s="53" t="str">
        <f t="shared" si="53"/>
        <v>Nguyễn Nhật Hào11A5</v>
      </c>
      <c r="AC466" s="53">
        <f t="shared" si="55"/>
        <v>1</v>
      </c>
      <c r="AD466" s="57" t="str">
        <f t="shared" si="50"/>
        <v>Hào</v>
      </c>
      <c r="AE466" s="53" t="str">
        <f t="shared" si="51"/>
        <v>Nguyễn Nhật</v>
      </c>
      <c r="AF466" s="57" t="str">
        <f t="shared" si="54"/>
        <v>Nhật</v>
      </c>
      <c r="AG466" s="53" t="str">
        <f t="shared" si="52"/>
        <v>Nhật Hào11A5</v>
      </c>
      <c r="AH466" s="53">
        <f t="shared" si="56"/>
        <v>1</v>
      </c>
    </row>
    <row r="467" spans="1:34" ht="21" customHeight="1" x14ac:dyDescent="0.25">
      <c r="A467" s="33">
        <v>464</v>
      </c>
      <c r="B467" s="113" t="s">
        <v>837</v>
      </c>
      <c r="C467" s="114" t="s">
        <v>91</v>
      </c>
      <c r="D467" s="115" t="s">
        <v>92</v>
      </c>
      <c r="E467" s="113" t="s">
        <v>10</v>
      </c>
      <c r="F467" s="112" t="s">
        <v>19</v>
      </c>
      <c r="G467" s="116">
        <v>6.6</v>
      </c>
      <c r="H467" s="117" t="s">
        <v>8</v>
      </c>
      <c r="I467" s="117" t="s">
        <v>9</v>
      </c>
      <c r="J467" s="122" t="s">
        <v>32</v>
      </c>
      <c r="K467" s="133"/>
      <c r="L467" s="112" t="s">
        <v>36</v>
      </c>
      <c r="N467" s="52"/>
      <c r="AB467" s="53" t="str">
        <f t="shared" si="53"/>
        <v>Huỳnh Tuấn Kiệt11A3</v>
      </c>
      <c r="AC467" s="53">
        <f t="shared" si="55"/>
        <v>1</v>
      </c>
      <c r="AD467" s="57" t="str">
        <f t="shared" si="50"/>
        <v>Kiệt</v>
      </c>
      <c r="AE467" s="53" t="str">
        <f t="shared" si="51"/>
        <v>Huỳnh Tuấn</v>
      </c>
      <c r="AF467" s="57" t="str">
        <f t="shared" si="54"/>
        <v>Tuấn</v>
      </c>
      <c r="AG467" s="53" t="str">
        <f t="shared" si="52"/>
        <v>Tuấn Kiệt11A3</v>
      </c>
      <c r="AH467" s="53">
        <f t="shared" si="56"/>
        <v>1</v>
      </c>
    </row>
    <row r="468" spans="1:34" ht="21" customHeight="1" x14ac:dyDescent="0.25">
      <c r="A468" s="33">
        <v>465</v>
      </c>
      <c r="B468" s="113" t="s">
        <v>837</v>
      </c>
      <c r="C468" s="114" t="s">
        <v>71</v>
      </c>
      <c r="D468" s="115" t="s">
        <v>72</v>
      </c>
      <c r="E468" s="113" t="s">
        <v>10</v>
      </c>
      <c r="F468" s="112" t="s">
        <v>17</v>
      </c>
      <c r="G468" s="116">
        <v>6.9</v>
      </c>
      <c r="H468" s="117" t="s">
        <v>31</v>
      </c>
      <c r="I468" s="117" t="s">
        <v>8</v>
      </c>
      <c r="J468" s="122"/>
      <c r="K468" s="134"/>
      <c r="L468" s="112" t="s">
        <v>36</v>
      </c>
      <c r="N468" s="52"/>
      <c r="AB468" s="53" t="str">
        <f t="shared" si="53"/>
        <v>Lê Công Chuẩn11A1</v>
      </c>
      <c r="AC468" s="53">
        <f t="shared" si="55"/>
        <v>1</v>
      </c>
      <c r="AD468" s="57" t="str">
        <f t="shared" si="50"/>
        <v>Chuẩn</v>
      </c>
      <c r="AE468" s="53" t="str">
        <f t="shared" si="51"/>
        <v>Lê Công</v>
      </c>
      <c r="AF468" s="57" t="str">
        <f t="shared" si="54"/>
        <v>Công</v>
      </c>
      <c r="AG468" s="53" t="str">
        <f t="shared" si="52"/>
        <v>Công Chuẩn11A1</v>
      </c>
      <c r="AH468" s="53">
        <f t="shared" si="56"/>
        <v>1</v>
      </c>
    </row>
    <row r="469" spans="1:34" ht="21" customHeight="1" x14ac:dyDescent="0.25">
      <c r="A469" s="33">
        <v>466</v>
      </c>
      <c r="B469" s="113" t="s">
        <v>837</v>
      </c>
      <c r="C469" s="114" t="s">
        <v>95</v>
      </c>
      <c r="D469" s="115" t="s">
        <v>96</v>
      </c>
      <c r="E469" s="113" t="s">
        <v>7</v>
      </c>
      <c r="F469" s="112" t="s">
        <v>23</v>
      </c>
      <c r="G469" s="116">
        <v>6.9</v>
      </c>
      <c r="H469" s="117" t="s">
        <v>31</v>
      </c>
      <c r="I469" s="117" t="s">
        <v>8</v>
      </c>
      <c r="J469" s="121"/>
      <c r="K469" s="134"/>
      <c r="L469" s="112" t="s">
        <v>36</v>
      </c>
      <c r="N469" s="52"/>
      <c r="AB469" s="53" t="str">
        <f t="shared" si="53"/>
        <v>Nguyễn Ngọc Liễu11A7</v>
      </c>
      <c r="AC469" s="53">
        <f t="shared" si="55"/>
        <v>1</v>
      </c>
      <c r="AD469" s="57" t="str">
        <f t="shared" si="50"/>
        <v>Liễu</v>
      </c>
      <c r="AE469" s="53" t="str">
        <f t="shared" si="51"/>
        <v>Nguyễn Ngọc</v>
      </c>
      <c r="AF469" s="57" t="str">
        <f t="shared" si="54"/>
        <v>Ngọc</v>
      </c>
      <c r="AG469" s="53" t="str">
        <f t="shared" si="52"/>
        <v>Ngọc Liễu11A7</v>
      </c>
      <c r="AH469" s="53">
        <f t="shared" si="56"/>
        <v>1</v>
      </c>
    </row>
    <row r="470" spans="1:34" ht="21" customHeight="1" x14ac:dyDescent="0.25">
      <c r="A470" s="33">
        <v>467</v>
      </c>
      <c r="B470" s="113" t="s">
        <v>837</v>
      </c>
      <c r="C470" s="114" t="s">
        <v>61</v>
      </c>
      <c r="D470" s="115" t="s">
        <v>62</v>
      </c>
      <c r="E470" s="113" t="s">
        <v>10</v>
      </c>
      <c r="F470" s="112" t="s">
        <v>21</v>
      </c>
      <c r="G470" s="116">
        <v>6.9</v>
      </c>
      <c r="H470" s="117" t="s">
        <v>31</v>
      </c>
      <c r="I470" s="117" t="s">
        <v>9</v>
      </c>
      <c r="J470" s="122"/>
      <c r="K470" s="134"/>
      <c r="L470" s="112" t="s">
        <v>36</v>
      </c>
      <c r="N470" s="52"/>
      <c r="AB470" s="53" t="str">
        <f t="shared" si="53"/>
        <v>Nguyễn Thành An11A5</v>
      </c>
      <c r="AC470" s="53">
        <f t="shared" si="55"/>
        <v>1</v>
      </c>
      <c r="AD470" s="57" t="str">
        <f t="shared" si="50"/>
        <v>An</v>
      </c>
      <c r="AE470" s="53" t="str">
        <f t="shared" si="51"/>
        <v>Nguyễn Thành</v>
      </c>
      <c r="AF470" s="57" t="str">
        <f t="shared" si="54"/>
        <v>Thành</v>
      </c>
      <c r="AG470" s="53" t="str">
        <f t="shared" si="52"/>
        <v>Thành An11A5</v>
      </c>
      <c r="AH470" s="53">
        <f t="shared" si="56"/>
        <v>1</v>
      </c>
    </row>
    <row r="471" spans="1:34" ht="21" customHeight="1" x14ac:dyDescent="0.25">
      <c r="A471" s="33">
        <v>468</v>
      </c>
      <c r="B471" s="113" t="s">
        <v>837</v>
      </c>
      <c r="C471" s="114" t="s">
        <v>67</v>
      </c>
      <c r="D471" s="115" t="s">
        <v>68</v>
      </c>
      <c r="E471" s="113" t="s">
        <v>7</v>
      </c>
      <c r="F471" s="112" t="s">
        <v>849</v>
      </c>
      <c r="G471" s="116">
        <v>6.9</v>
      </c>
      <c r="H471" s="117" t="s">
        <v>31</v>
      </c>
      <c r="I471" s="117" t="s">
        <v>9</v>
      </c>
      <c r="J471" s="121"/>
      <c r="K471" s="136"/>
      <c r="L471" s="112" t="s">
        <v>36</v>
      </c>
      <c r="N471" s="52"/>
      <c r="AB471" s="53" t="str">
        <f t="shared" si="53"/>
        <v>Nguyễn Võ Hoàng Anh11A11</v>
      </c>
      <c r="AC471" s="53">
        <f t="shared" si="55"/>
        <v>1</v>
      </c>
      <c r="AD471" s="57" t="str">
        <f t="shared" si="50"/>
        <v>Anh</v>
      </c>
      <c r="AE471" s="53" t="str">
        <f t="shared" si="51"/>
        <v>Nguyễn Võ Hoàng</v>
      </c>
      <c r="AF471" s="57" t="str">
        <f t="shared" si="54"/>
        <v>Hoàng</v>
      </c>
      <c r="AG471" s="53" t="str">
        <f t="shared" si="52"/>
        <v>Hoàng Anh11A11</v>
      </c>
      <c r="AH471" s="53">
        <f t="shared" si="56"/>
        <v>1</v>
      </c>
    </row>
    <row r="472" spans="1:34" ht="21" customHeight="1" x14ac:dyDescent="0.25">
      <c r="A472" s="33">
        <v>469</v>
      </c>
      <c r="B472" s="113" t="s">
        <v>837</v>
      </c>
      <c r="C472" s="114" t="s">
        <v>135</v>
      </c>
      <c r="D472" s="115" t="s">
        <v>136</v>
      </c>
      <c r="E472" s="113" t="s">
        <v>7</v>
      </c>
      <c r="F472" s="112" t="s">
        <v>23</v>
      </c>
      <c r="G472" s="116">
        <v>6.9</v>
      </c>
      <c r="H472" s="117" t="s">
        <v>31</v>
      </c>
      <c r="I472" s="117" t="s">
        <v>9</v>
      </c>
      <c r="J472" s="121"/>
      <c r="K472" s="134"/>
      <c r="L472" s="112" t="s">
        <v>36</v>
      </c>
      <c r="N472" s="52"/>
      <c r="AB472" s="53" t="str">
        <f t="shared" si="53"/>
        <v>Huỳnh Mai Anh Tú11A7</v>
      </c>
      <c r="AC472" s="53">
        <f t="shared" si="55"/>
        <v>1</v>
      </c>
      <c r="AD472" s="57" t="str">
        <f t="shared" si="50"/>
        <v>Tú</v>
      </c>
      <c r="AE472" s="53" t="str">
        <f t="shared" si="51"/>
        <v>Huỳnh Mai Anh</v>
      </c>
      <c r="AF472" s="57" t="str">
        <f t="shared" si="54"/>
        <v>Anh</v>
      </c>
      <c r="AG472" s="53" t="str">
        <f t="shared" si="52"/>
        <v>Anh Tú11A7</v>
      </c>
      <c r="AH472" s="53">
        <f t="shared" si="56"/>
        <v>1</v>
      </c>
    </row>
    <row r="473" spans="1:34" ht="21" customHeight="1" x14ac:dyDescent="0.25">
      <c r="A473" s="33">
        <v>470</v>
      </c>
      <c r="B473" s="113" t="s">
        <v>837</v>
      </c>
      <c r="C473" s="114" t="s">
        <v>109</v>
      </c>
      <c r="D473" s="115" t="s">
        <v>110</v>
      </c>
      <c r="E473" s="113" t="s">
        <v>7</v>
      </c>
      <c r="F473" s="112" t="s">
        <v>19</v>
      </c>
      <c r="G473" s="116">
        <v>6.6</v>
      </c>
      <c r="H473" s="117" t="s">
        <v>31</v>
      </c>
      <c r="I473" s="117" t="s">
        <v>8</v>
      </c>
      <c r="J473" s="121"/>
      <c r="K473" s="134"/>
      <c r="L473" s="112" t="s">
        <v>36</v>
      </c>
      <c r="N473" s="52"/>
      <c r="AB473" s="53" t="str">
        <f t="shared" si="53"/>
        <v>Hồ Huyền Nhiên11A3</v>
      </c>
      <c r="AC473" s="53">
        <f t="shared" si="55"/>
        <v>1</v>
      </c>
      <c r="AD473" s="57" t="str">
        <f t="shared" si="50"/>
        <v>Nhiên</v>
      </c>
      <c r="AE473" s="53" t="str">
        <f t="shared" si="51"/>
        <v>Hồ Huyền</v>
      </c>
      <c r="AF473" s="57" t="str">
        <f t="shared" si="54"/>
        <v>Huyền</v>
      </c>
      <c r="AG473" s="53" t="str">
        <f t="shared" si="52"/>
        <v>Huyền Nhiên11A3</v>
      </c>
      <c r="AH473" s="53">
        <f t="shared" si="56"/>
        <v>1</v>
      </c>
    </row>
    <row r="474" spans="1:34" ht="21" customHeight="1" x14ac:dyDescent="0.25">
      <c r="A474" s="33">
        <v>471</v>
      </c>
      <c r="B474" s="113" t="s">
        <v>837</v>
      </c>
      <c r="C474" s="114" t="s">
        <v>75</v>
      </c>
      <c r="D474" s="115" t="s">
        <v>76</v>
      </c>
      <c r="E474" s="113" t="s">
        <v>10</v>
      </c>
      <c r="F474" s="112" t="s">
        <v>20</v>
      </c>
      <c r="G474" s="116">
        <v>6.6</v>
      </c>
      <c r="H474" s="117" t="s">
        <v>31</v>
      </c>
      <c r="I474" s="117" t="s">
        <v>9</v>
      </c>
      <c r="J474" s="122"/>
      <c r="K474" s="133"/>
      <c r="L474" s="112" t="s">
        <v>36</v>
      </c>
      <c r="N474" s="52"/>
      <c r="AB474" s="53" t="str">
        <f t="shared" si="53"/>
        <v>Lê Quang Đức11A4</v>
      </c>
      <c r="AC474" s="53">
        <f t="shared" si="55"/>
        <v>1</v>
      </c>
      <c r="AD474" s="57" t="str">
        <f t="shared" si="50"/>
        <v>Đức</v>
      </c>
      <c r="AE474" s="53" t="str">
        <f t="shared" si="51"/>
        <v>Lê Quang</v>
      </c>
      <c r="AF474" s="57" t="str">
        <f t="shared" si="54"/>
        <v>Quang</v>
      </c>
      <c r="AG474" s="53" t="str">
        <f t="shared" si="52"/>
        <v>Quang Đức11A4</v>
      </c>
      <c r="AH474" s="53">
        <f t="shared" si="56"/>
        <v>1</v>
      </c>
    </row>
    <row r="475" spans="1:34" ht="21" customHeight="1" x14ac:dyDescent="0.25">
      <c r="A475" s="33">
        <v>472</v>
      </c>
      <c r="B475" s="113" t="s">
        <v>837</v>
      </c>
      <c r="C475" s="114" t="s">
        <v>124</v>
      </c>
      <c r="D475" s="115" t="s">
        <v>47</v>
      </c>
      <c r="E475" s="113" t="s">
        <v>10</v>
      </c>
      <c r="F475" s="112" t="s">
        <v>17</v>
      </c>
      <c r="G475" s="116">
        <v>6.4</v>
      </c>
      <c r="H475" s="117" t="s">
        <v>31</v>
      </c>
      <c r="I475" s="117" t="s">
        <v>8</v>
      </c>
      <c r="J475" s="121"/>
      <c r="K475" s="133"/>
      <c r="L475" s="112" t="s">
        <v>36</v>
      </c>
      <c r="N475" s="52"/>
      <c r="AB475" s="53" t="str">
        <f t="shared" si="53"/>
        <v>Nguyễn Tiến Sang11A1</v>
      </c>
      <c r="AC475" s="53">
        <f t="shared" si="55"/>
        <v>1</v>
      </c>
      <c r="AD475" s="57" t="str">
        <f t="shared" si="50"/>
        <v>Sang</v>
      </c>
      <c r="AE475" s="53" t="str">
        <f t="shared" si="51"/>
        <v>Nguyễn Tiến</v>
      </c>
      <c r="AF475" s="57" t="str">
        <f t="shared" si="54"/>
        <v>Tiến</v>
      </c>
      <c r="AG475" s="53" t="str">
        <f t="shared" si="52"/>
        <v>Tiến Sang11A1</v>
      </c>
      <c r="AH475" s="53">
        <f t="shared" si="56"/>
        <v>1</v>
      </c>
    </row>
    <row r="476" spans="1:34" ht="21" customHeight="1" x14ac:dyDescent="0.25">
      <c r="A476" s="33">
        <v>473</v>
      </c>
      <c r="B476" s="113" t="s">
        <v>837</v>
      </c>
      <c r="C476" s="114" t="s">
        <v>130</v>
      </c>
      <c r="D476" s="115" t="s">
        <v>66</v>
      </c>
      <c r="E476" s="113" t="s">
        <v>7</v>
      </c>
      <c r="F476" s="112" t="s">
        <v>22</v>
      </c>
      <c r="G476" s="116">
        <v>6.4</v>
      </c>
      <c r="H476" s="117" t="s">
        <v>31</v>
      </c>
      <c r="I476" s="117" t="s">
        <v>8</v>
      </c>
      <c r="J476" s="121"/>
      <c r="K476" s="133"/>
      <c r="L476" s="112" t="s">
        <v>36</v>
      </c>
      <c r="N476" s="52"/>
      <c r="AB476" s="53" t="str">
        <f t="shared" si="53"/>
        <v>Ngô Thị Phương Trang11A6</v>
      </c>
      <c r="AC476" s="53">
        <f t="shared" si="55"/>
        <v>1</v>
      </c>
      <c r="AD476" s="57" t="str">
        <f t="shared" si="50"/>
        <v>Trang</v>
      </c>
      <c r="AE476" s="53" t="str">
        <f t="shared" si="51"/>
        <v>Ngô Thị Phương</v>
      </c>
      <c r="AF476" s="57" t="str">
        <f t="shared" si="54"/>
        <v>Phương</v>
      </c>
      <c r="AG476" s="53" t="str">
        <f t="shared" si="52"/>
        <v>Phương Trang11A6</v>
      </c>
      <c r="AH476" s="53">
        <f t="shared" si="56"/>
        <v>1</v>
      </c>
    </row>
    <row r="477" spans="1:34" ht="21" customHeight="1" x14ac:dyDescent="0.25">
      <c r="A477" s="33">
        <v>474</v>
      </c>
      <c r="B477" s="113" t="s">
        <v>837</v>
      </c>
      <c r="C477" s="114" t="s">
        <v>63</v>
      </c>
      <c r="D477" s="115" t="s">
        <v>64</v>
      </c>
      <c r="E477" s="113" t="s">
        <v>10</v>
      </c>
      <c r="F477" s="112" t="s">
        <v>20</v>
      </c>
      <c r="G477" s="116">
        <v>6.4</v>
      </c>
      <c r="H477" s="117" t="s">
        <v>31</v>
      </c>
      <c r="I477" s="117" t="s">
        <v>9</v>
      </c>
      <c r="J477" s="121"/>
      <c r="K477" s="134"/>
      <c r="L477" s="112" t="s">
        <v>36</v>
      </c>
      <c r="N477" s="52"/>
      <c r="AB477" s="53" t="str">
        <f t="shared" si="53"/>
        <v>Lương Hoàng Anh11A4</v>
      </c>
      <c r="AC477" s="53">
        <f t="shared" si="55"/>
        <v>1</v>
      </c>
      <c r="AD477" s="57" t="str">
        <f t="shared" si="50"/>
        <v>Anh</v>
      </c>
      <c r="AE477" s="53" t="str">
        <f t="shared" si="51"/>
        <v>Lương Hoàng</v>
      </c>
      <c r="AF477" s="57" t="str">
        <f t="shared" si="54"/>
        <v>Hoàng</v>
      </c>
      <c r="AG477" s="53" t="str">
        <f t="shared" si="52"/>
        <v>Hoàng Anh11A4</v>
      </c>
      <c r="AH477" s="53">
        <f t="shared" si="56"/>
        <v>1</v>
      </c>
    </row>
    <row r="478" spans="1:34" ht="21" customHeight="1" x14ac:dyDescent="0.25">
      <c r="A478" s="33">
        <v>475</v>
      </c>
      <c r="B478" s="113" t="s">
        <v>837</v>
      </c>
      <c r="C478" s="114" t="s">
        <v>119</v>
      </c>
      <c r="D478" s="115" t="s">
        <v>120</v>
      </c>
      <c r="E478" s="113" t="s">
        <v>10</v>
      </c>
      <c r="F478" s="112" t="s">
        <v>21</v>
      </c>
      <c r="G478" s="116">
        <v>6.4</v>
      </c>
      <c r="H478" s="117" t="s">
        <v>31</v>
      </c>
      <c r="I478" s="117" t="s">
        <v>9</v>
      </c>
      <c r="J478" s="121"/>
      <c r="K478" s="135"/>
      <c r="L478" s="112" t="s">
        <v>36</v>
      </c>
      <c r="N478" s="52"/>
      <c r="AB478" s="53" t="str">
        <f t="shared" si="53"/>
        <v>Trần Vi Phước11A5</v>
      </c>
      <c r="AC478" s="53">
        <f t="shared" si="55"/>
        <v>1</v>
      </c>
      <c r="AD478" s="57" t="str">
        <f t="shared" si="50"/>
        <v>Phước</v>
      </c>
      <c r="AE478" s="53" t="str">
        <f t="shared" si="51"/>
        <v>Trần Vi</v>
      </c>
      <c r="AF478" s="57" t="str">
        <f t="shared" si="54"/>
        <v>Vi</v>
      </c>
      <c r="AG478" s="53" t="str">
        <f t="shared" si="52"/>
        <v>Vi Phước11A5</v>
      </c>
      <c r="AH478" s="53">
        <f t="shared" si="56"/>
        <v>1</v>
      </c>
    </row>
    <row r="479" spans="1:34" ht="21" customHeight="1" x14ac:dyDescent="0.25">
      <c r="A479" s="33">
        <v>476</v>
      </c>
      <c r="B479" s="113" t="s">
        <v>837</v>
      </c>
      <c r="C479" s="114" t="s">
        <v>111</v>
      </c>
      <c r="D479" s="115" t="s">
        <v>112</v>
      </c>
      <c r="E479" s="113" t="s">
        <v>7</v>
      </c>
      <c r="F479" s="112" t="s">
        <v>19</v>
      </c>
      <c r="G479" s="116">
        <v>6.3</v>
      </c>
      <c r="H479" s="117" t="s">
        <v>31</v>
      </c>
      <c r="I479" s="117" t="s">
        <v>9</v>
      </c>
      <c r="J479" s="121"/>
      <c r="K479" s="134"/>
      <c r="L479" s="112" t="s">
        <v>36</v>
      </c>
      <c r="N479" s="52"/>
      <c r="AB479" s="53" t="str">
        <f t="shared" si="53"/>
        <v>Nguyễn Thị Huỳnh Như11A3</v>
      </c>
      <c r="AC479" s="53">
        <f t="shared" si="55"/>
        <v>1</v>
      </c>
      <c r="AD479" s="57" t="str">
        <f t="shared" si="50"/>
        <v>Như</v>
      </c>
      <c r="AE479" s="53" t="str">
        <f t="shared" si="51"/>
        <v>Nguyễn Thị Huỳnh</v>
      </c>
      <c r="AF479" s="57" t="str">
        <f t="shared" si="54"/>
        <v>Huỳnh</v>
      </c>
      <c r="AG479" s="53" t="str">
        <f t="shared" si="52"/>
        <v>Huỳnh Như11A3</v>
      </c>
      <c r="AH479" s="53">
        <f t="shared" si="56"/>
        <v>1</v>
      </c>
    </row>
    <row r="480" spans="1:34" ht="21" customHeight="1" x14ac:dyDescent="0.25">
      <c r="A480" s="33">
        <v>477</v>
      </c>
      <c r="B480" s="113" t="s">
        <v>837</v>
      </c>
      <c r="C480" s="114" t="s">
        <v>113</v>
      </c>
      <c r="D480" s="115" t="s">
        <v>114</v>
      </c>
      <c r="E480" s="113" t="s">
        <v>7</v>
      </c>
      <c r="F480" s="112" t="s">
        <v>20</v>
      </c>
      <c r="G480" s="116">
        <v>6.3</v>
      </c>
      <c r="H480" s="117" t="s">
        <v>31</v>
      </c>
      <c r="I480" s="117" t="s">
        <v>9</v>
      </c>
      <c r="J480" s="122"/>
      <c r="K480" s="134"/>
      <c r="L480" s="112" t="s">
        <v>36</v>
      </c>
      <c r="N480" s="52"/>
      <c r="AB480" s="53" t="str">
        <f t="shared" si="53"/>
        <v>Nguyễn Hà Ni11A4</v>
      </c>
      <c r="AC480" s="53">
        <f t="shared" si="55"/>
        <v>1</v>
      </c>
      <c r="AD480" s="57" t="str">
        <f t="shared" si="50"/>
        <v>Ni</v>
      </c>
      <c r="AE480" s="53" t="str">
        <f t="shared" si="51"/>
        <v>Nguyễn Hà</v>
      </c>
      <c r="AF480" s="57" t="str">
        <f t="shared" si="54"/>
        <v>Hà</v>
      </c>
      <c r="AG480" s="53" t="str">
        <f t="shared" si="52"/>
        <v>Hà Ni11A4</v>
      </c>
      <c r="AH480" s="53">
        <f t="shared" si="56"/>
        <v>1</v>
      </c>
    </row>
    <row r="481" spans="1:34" ht="21" customHeight="1" x14ac:dyDescent="0.25">
      <c r="A481" s="33">
        <v>478</v>
      </c>
      <c r="B481" s="113" t="s">
        <v>837</v>
      </c>
      <c r="C481" s="114" t="s">
        <v>69</v>
      </c>
      <c r="D481" s="115" t="s">
        <v>70</v>
      </c>
      <c r="E481" s="113" t="s">
        <v>7</v>
      </c>
      <c r="F481" s="112" t="s">
        <v>24</v>
      </c>
      <c r="G481" s="116">
        <v>6.2</v>
      </c>
      <c r="H481" s="117" t="s">
        <v>31</v>
      </c>
      <c r="I481" s="117" t="s">
        <v>8</v>
      </c>
      <c r="J481" s="121"/>
      <c r="K481" s="133"/>
      <c r="L481" s="112" t="s">
        <v>36</v>
      </c>
      <c r="N481" s="52"/>
      <c r="AB481" s="53" t="str">
        <f t="shared" si="53"/>
        <v>Trương Hoàng Thảo Anh11A8</v>
      </c>
      <c r="AC481" s="53">
        <f t="shared" si="55"/>
        <v>1</v>
      </c>
      <c r="AD481" s="57" t="str">
        <f t="shared" si="50"/>
        <v>Anh</v>
      </c>
      <c r="AE481" s="53" t="str">
        <f t="shared" si="51"/>
        <v>Trương Hoàng Thảo</v>
      </c>
      <c r="AF481" s="57" t="str">
        <f t="shared" si="54"/>
        <v>Thảo</v>
      </c>
      <c r="AG481" s="53" t="str">
        <f t="shared" si="52"/>
        <v>Thảo Anh11A8</v>
      </c>
      <c r="AH481" s="53">
        <f t="shared" si="56"/>
        <v>1</v>
      </c>
    </row>
    <row r="482" spans="1:34" ht="21" customHeight="1" x14ac:dyDescent="0.25">
      <c r="A482" s="33">
        <v>479</v>
      </c>
      <c r="B482" s="113" t="s">
        <v>837</v>
      </c>
      <c r="C482" s="114" t="s">
        <v>97</v>
      </c>
      <c r="D482" s="115" t="s">
        <v>98</v>
      </c>
      <c r="E482" s="113" t="s">
        <v>7</v>
      </c>
      <c r="F482" s="112" t="s">
        <v>26</v>
      </c>
      <c r="G482" s="116">
        <v>6.2</v>
      </c>
      <c r="H482" s="117" t="s">
        <v>31</v>
      </c>
      <c r="I482" s="117" t="s">
        <v>8</v>
      </c>
      <c r="J482" s="121"/>
      <c r="K482" s="133"/>
      <c r="L482" s="112" t="s">
        <v>36</v>
      </c>
      <c r="N482" s="52"/>
      <c r="AB482" s="53" t="str">
        <f t="shared" si="53"/>
        <v>Nguyễn Thị Hoài Linh11A10</v>
      </c>
      <c r="AC482" s="53">
        <f t="shared" si="55"/>
        <v>1</v>
      </c>
      <c r="AD482" s="57" t="str">
        <f t="shared" si="50"/>
        <v>Linh</v>
      </c>
      <c r="AE482" s="53" t="str">
        <f t="shared" si="51"/>
        <v>Nguyễn Thị Hoài</v>
      </c>
      <c r="AF482" s="57" t="str">
        <f t="shared" si="54"/>
        <v>Hoài</v>
      </c>
      <c r="AG482" s="53" t="str">
        <f t="shared" si="52"/>
        <v>Hoài Linh11A10</v>
      </c>
      <c r="AH482" s="53">
        <f t="shared" si="56"/>
        <v>1</v>
      </c>
    </row>
    <row r="483" spans="1:34" ht="21" customHeight="1" x14ac:dyDescent="0.25">
      <c r="A483" s="33">
        <v>480</v>
      </c>
      <c r="B483" s="113" t="s">
        <v>837</v>
      </c>
      <c r="C483" s="114" t="s">
        <v>79</v>
      </c>
      <c r="D483" s="115" t="s">
        <v>80</v>
      </c>
      <c r="E483" s="113" t="s">
        <v>10</v>
      </c>
      <c r="F483" s="112" t="s">
        <v>17</v>
      </c>
      <c r="G483" s="116">
        <v>6.2</v>
      </c>
      <c r="H483" s="117" t="s">
        <v>31</v>
      </c>
      <c r="I483" s="117" t="s">
        <v>9</v>
      </c>
      <c r="J483" s="121"/>
      <c r="K483" s="134"/>
      <c r="L483" s="112" t="s">
        <v>36</v>
      </c>
      <c r="N483" s="52"/>
      <c r="AB483" s="53" t="str">
        <f t="shared" si="53"/>
        <v>Bùi Văn Hân11A1</v>
      </c>
      <c r="AC483" s="53">
        <f t="shared" si="55"/>
        <v>1</v>
      </c>
      <c r="AD483" s="57" t="str">
        <f t="shared" si="50"/>
        <v>Hân</v>
      </c>
      <c r="AE483" s="53" t="str">
        <f t="shared" si="51"/>
        <v>Bùi Văn</v>
      </c>
      <c r="AF483" s="57" t="str">
        <f t="shared" si="54"/>
        <v>Văn</v>
      </c>
      <c r="AG483" s="53" t="str">
        <f t="shared" si="52"/>
        <v>Văn Hân11A1</v>
      </c>
      <c r="AH483" s="53">
        <f t="shared" si="56"/>
        <v>1</v>
      </c>
    </row>
    <row r="484" spans="1:34" ht="21" customHeight="1" x14ac:dyDescent="0.25">
      <c r="A484" s="33">
        <v>481</v>
      </c>
      <c r="B484" s="113" t="s">
        <v>837</v>
      </c>
      <c r="C484" s="114" t="s">
        <v>137</v>
      </c>
      <c r="D484" s="115" t="s">
        <v>138</v>
      </c>
      <c r="E484" s="113" t="s">
        <v>10</v>
      </c>
      <c r="F484" s="112" t="s">
        <v>22</v>
      </c>
      <c r="G484" s="116">
        <v>6.2</v>
      </c>
      <c r="H484" s="117" t="s">
        <v>31</v>
      </c>
      <c r="I484" s="117" t="s">
        <v>9</v>
      </c>
      <c r="J484" s="121"/>
      <c r="K484" s="133"/>
      <c r="L484" s="112" t="s">
        <v>36</v>
      </c>
      <c r="N484" s="52"/>
      <c r="AB484" s="53" t="str">
        <f t="shared" si="53"/>
        <v>Nguyễn Ngọc Vũ Tuấn11A6</v>
      </c>
      <c r="AC484" s="53">
        <f t="shared" si="55"/>
        <v>1</v>
      </c>
      <c r="AD484" s="57" t="str">
        <f t="shared" si="50"/>
        <v>Tuấn</v>
      </c>
      <c r="AE484" s="53" t="str">
        <f t="shared" si="51"/>
        <v>Nguyễn Ngọc Vũ</v>
      </c>
      <c r="AF484" s="57" t="str">
        <f t="shared" si="54"/>
        <v>Vũ</v>
      </c>
      <c r="AG484" s="53" t="str">
        <f t="shared" si="52"/>
        <v>Vũ Tuấn11A6</v>
      </c>
      <c r="AH484" s="53">
        <f t="shared" si="56"/>
        <v>1</v>
      </c>
    </row>
    <row r="485" spans="1:34" ht="21" customHeight="1" x14ac:dyDescent="0.25">
      <c r="A485" s="33">
        <v>482</v>
      </c>
      <c r="B485" s="113" t="s">
        <v>837</v>
      </c>
      <c r="C485" s="114" t="s">
        <v>141</v>
      </c>
      <c r="D485" s="115" t="s">
        <v>142</v>
      </c>
      <c r="E485" s="113" t="s">
        <v>7</v>
      </c>
      <c r="F485" s="112" t="s">
        <v>23</v>
      </c>
      <c r="G485" s="116">
        <v>6</v>
      </c>
      <c r="H485" s="117" t="s">
        <v>31</v>
      </c>
      <c r="I485" s="117" t="s">
        <v>8</v>
      </c>
      <c r="J485" s="121"/>
      <c r="K485" s="133"/>
      <c r="L485" s="112" t="s">
        <v>36</v>
      </c>
      <c r="N485" s="52"/>
      <c r="AB485" s="53" t="str">
        <f t="shared" si="53"/>
        <v>Phạm Trần Hy Yên11A7</v>
      </c>
      <c r="AC485" s="53">
        <f t="shared" si="55"/>
        <v>1</v>
      </c>
      <c r="AD485" s="57" t="str">
        <f t="shared" si="50"/>
        <v>Yên</v>
      </c>
      <c r="AE485" s="53" t="str">
        <f t="shared" si="51"/>
        <v>Phạm Trần Hy</v>
      </c>
      <c r="AF485" s="57" t="str">
        <f t="shared" si="54"/>
        <v>Hy</v>
      </c>
      <c r="AG485" s="53" t="str">
        <f t="shared" si="52"/>
        <v>Hy Yên11A7</v>
      </c>
      <c r="AH485" s="53">
        <f t="shared" si="56"/>
        <v>1</v>
      </c>
    </row>
    <row r="486" spans="1:34" ht="21" customHeight="1" x14ac:dyDescent="0.25">
      <c r="A486" s="33">
        <v>483</v>
      </c>
      <c r="B486" s="113" t="s">
        <v>837</v>
      </c>
      <c r="C486" s="114" t="s">
        <v>65</v>
      </c>
      <c r="D486" s="115" t="s">
        <v>66</v>
      </c>
      <c r="E486" s="113" t="s">
        <v>7</v>
      </c>
      <c r="F486" s="112" t="s">
        <v>19</v>
      </c>
      <c r="G486" s="116">
        <v>5.9</v>
      </c>
      <c r="H486" s="117" t="s">
        <v>31</v>
      </c>
      <c r="I486" s="117" t="s">
        <v>9</v>
      </c>
      <c r="J486" s="122"/>
      <c r="K486" s="133"/>
      <c r="L486" s="112" t="s">
        <v>36</v>
      </c>
      <c r="N486" s="52"/>
      <c r="AB486" s="53" t="str">
        <f t="shared" si="53"/>
        <v>Nguyễn Vân Anh11A3</v>
      </c>
      <c r="AC486" s="53">
        <f t="shared" si="55"/>
        <v>1</v>
      </c>
      <c r="AD486" s="57" t="str">
        <f t="shared" si="50"/>
        <v>Anh</v>
      </c>
      <c r="AE486" s="53" t="str">
        <f t="shared" si="51"/>
        <v>Nguyễn Vân</v>
      </c>
      <c r="AF486" s="57" t="str">
        <f t="shared" si="54"/>
        <v>Vân</v>
      </c>
      <c r="AG486" s="53" t="str">
        <f t="shared" si="52"/>
        <v>Vân Anh11A3</v>
      </c>
      <c r="AH486" s="53">
        <f t="shared" si="56"/>
        <v>2</v>
      </c>
    </row>
    <row r="487" spans="1:34" ht="63.75" x14ac:dyDescent="0.25">
      <c r="A487" s="33">
        <v>484</v>
      </c>
      <c r="B487" s="113" t="s">
        <v>837</v>
      </c>
      <c r="C487" s="114" t="s">
        <v>83</v>
      </c>
      <c r="D487" s="115" t="s">
        <v>84</v>
      </c>
      <c r="E487" s="113" t="s">
        <v>7</v>
      </c>
      <c r="F487" s="112" t="s">
        <v>26</v>
      </c>
      <c r="G487" s="116">
        <v>5.7</v>
      </c>
      <c r="H487" s="117" t="s">
        <v>31</v>
      </c>
      <c r="I487" s="117" t="s">
        <v>31</v>
      </c>
      <c r="J487" s="121"/>
      <c r="K487" s="133" t="s">
        <v>857</v>
      </c>
      <c r="L487" s="112" t="s">
        <v>36</v>
      </c>
      <c r="N487" s="52"/>
      <c r="AB487" s="53" t="str">
        <f t="shared" si="53"/>
        <v>Lại Hoàng Thanh Hòa11A10</v>
      </c>
      <c r="AC487" s="53">
        <f t="shared" si="55"/>
        <v>1</v>
      </c>
      <c r="AD487" s="57" t="str">
        <f t="shared" si="50"/>
        <v>Hòa</v>
      </c>
      <c r="AE487" s="53" t="str">
        <f t="shared" si="51"/>
        <v>Lại Hoàng Thanh</v>
      </c>
      <c r="AF487" s="57" t="str">
        <f t="shared" si="54"/>
        <v>Thanh</v>
      </c>
      <c r="AG487" s="53" t="str">
        <f t="shared" si="52"/>
        <v>Thanh Hòa11A10</v>
      </c>
      <c r="AH487" s="53">
        <f t="shared" si="56"/>
        <v>1</v>
      </c>
    </row>
    <row r="488" spans="1:34" ht="21" customHeight="1" x14ac:dyDescent="0.25">
      <c r="A488" s="33">
        <v>485</v>
      </c>
      <c r="B488" s="113" t="s">
        <v>837</v>
      </c>
      <c r="C488" s="114" t="s">
        <v>123</v>
      </c>
      <c r="D488" s="115" t="s">
        <v>44</v>
      </c>
      <c r="E488" s="113" t="s">
        <v>10</v>
      </c>
      <c r="F488" s="112" t="s">
        <v>17</v>
      </c>
      <c r="G488" s="116">
        <v>5.6</v>
      </c>
      <c r="H488" s="117" t="s">
        <v>31</v>
      </c>
      <c r="I488" s="117" t="s">
        <v>8</v>
      </c>
      <c r="J488" s="122"/>
      <c r="K488" s="134"/>
      <c r="L488" s="112" t="s">
        <v>36</v>
      </c>
      <c r="N488" s="52"/>
      <c r="AB488" s="53" t="str">
        <f t="shared" si="53"/>
        <v>Lê Nguyễn Minh Sang11A1</v>
      </c>
      <c r="AC488" s="53">
        <f t="shared" si="55"/>
        <v>1</v>
      </c>
      <c r="AD488" s="57" t="str">
        <f t="shared" si="50"/>
        <v>Sang</v>
      </c>
      <c r="AE488" s="53" t="str">
        <f t="shared" si="51"/>
        <v>Lê Nguyễn Minh</v>
      </c>
      <c r="AF488" s="57" t="str">
        <f t="shared" si="54"/>
        <v>Minh</v>
      </c>
      <c r="AG488" s="53" t="str">
        <f t="shared" si="52"/>
        <v>Minh Sang11A1</v>
      </c>
      <c r="AH488" s="53">
        <f t="shared" si="56"/>
        <v>1</v>
      </c>
    </row>
    <row r="489" spans="1:34" ht="21" customHeight="1" x14ac:dyDescent="0.25">
      <c r="A489" s="33">
        <v>486</v>
      </c>
      <c r="B489" s="113" t="s">
        <v>837</v>
      </c>
      <c r="C489" s="114" t="s">
        <v>131</v>
      </c>
      <c r="D489" s="115" t="s">
        <v>132</v>
      </c>
      <c r="E489" s="113" t="s">
        <v>7</v>
      </c>
      <c r="F489" s="112" t="s">
        <v>24</v>
      </c>
      <c r="G489" s="116">
        <v>5.4</v>
      </c>
      <c r="H489" s="117" t="s">
        <v>31</v>
      </c>
      <c r="I489" s="117" t="s">
        <v>8</v>
      </c>
      <c r="J489" s="121"/>
      <c r="K489" s="134"/>
      <c r="L489" s="112" t="s">
        <v>36</v>
      </c>
      <c r="N489" s="52"/>
      <c r="AB489" s="53" t="str">
        <f t="shared" si="53"/>
        <v>Nguyễn Thị Hoài Trang11A8</v>
      </c>
      <c r="AC489" s="53">
        <f t="shared" si="55"/>
        <v>1</v>
      </c>
      <c r="AD489" s="57" t="str">
        <f t="shared" si="50"/>
        <v>Trang</v>
      </c>
      <c r="AE489" s="53" t="str">
        <f t="shared" si="51"/>
        <v>Nguyễn Thị Hoài</v>
      </c>
      <c r="AF489" s="57" t="str">
        <f t="shared" si="54"/>
        <v>Hoài</v>
      </c>
      <c r="AG489" s="53" t="str">
        <f t="shared" si="52"/>
        <v>Hoài Trang11A8</v>
      </c>
      <c r="AH489" s="53">
        <f t="shared" si="56"/>
        <v>1</v>
      </c>
    </row>
    <row r="490" spans="1:34" ht="45" x14ac:dyDescent="0.25">
      <c r="A490" s="33">
        <v>487</v>
      </c>
      <c r="B490" s="113" t="s">
        <v>837</v>
      </c>
      <c r="C490" s="114" t="s">
        <v>93</v>
      </c>
      <c r="D490" s="115" t="s">
        <v>94</v>
      </c>
      <c r="E490" s="113" t="s">
        <v>7</v>
      </c>
      <c r="F490" s="112" t="s">
        <v>22</v>
      </c>
      <c r="G490" s="116">
        <v>5.5</v>
      </c>
      <c r="H490" s="117" t="s">
        <v>15</v>
      </c>
      <c r="I490" s="117" t="s">
        <v>31</v>
      </c>
      <c r="J490" s="121"/>
      <c r="K490" s="134" t="s">
        <v>858</v>
      </c>
      <c r="L490" s="112" t="s">
        <v>34</v>
      </c>
      <c r="N490" s="34"/>
      <c r="AB490" s="53" t="str">
        <f t="shared" si="53"/>
        <v>Nguyễn Thiên Kim11A6</v>
      </c>
      <c r="AC490" s="53">
        <f t="shared" si="55"/>
        <v>1</v>
      </c>
      <c r="AD490" s="57" t="str">
        <f t="shared" si="50"/>
        <v>Kim</v>
      </c>
      <c r="AE490" s="53" t="str">
        <f t="shared" si="51"/>
        <v>Nguyễn Thiên</v>
      </c>
      <c r="AF490" s="57" t="str">
        <f t="shared" si="54"/>
        <v>Thiên</v>
      </c>
      <c r="AG490" s="53" t="str">
        <f t="shared" si="52"/>
        <v>Thiên Kim11A6</v>
      </c>
      <c r="AH490" s="53">
        <f t="shared" si="56"/>
        <v>1</v>
      </c>
    </row>
    <row r="491" spans="1:34" ht="72" x14ac:dyDescent="0.25">
      <c r="A491" s="33">
        <v>488</v>
      </c>
      <c r="B491" s="113" t="s">
        <v>837</v>
      </c>
      <c r="C491" s="114" t="s">
        <v>99</v>
      </c>
      <c r="D491" s="115" t="s">
        <v>100</v>
      </c>
      <c r="E491" s="113" t="s">
        <v>10</v>
      </c>
      <c r="F491" s="112" t="s">
        <v>25</v>
      </c>
      <c r="G491" s="116">
        <v>5.0999999999999996</v>
      </c>
      <c r="H491" s="117" t="s">
        <v>15</v>
      </c>
      <c r="I491" s="117" t="s">
        <v>31</v>
      </c>
      <c r="J491" s="121"/>
      <c r="K491" s="126" t="s">
        <v>855</v>
      </c>
      <c r="L491" s="112" t="s">
        <v>34</v>
      </c>
      <c r="N491" s="34"/>
      <c r="AB491" s="53" t="str">
        <f t="shared" si="53"/>
        <v>Trần Nguyễn Hùng Minh11A9</v>
      </c>
      <c r="AC491" s="53">
        <f t="shared" si="55"/>
        <v>1</v>
      </c>
      <c r="AD491" s="57" t="str">
        <f t="shared" si="50"/>
        <v>Minh</v>
      </c>
      <c r="AE491" s="53" t="str">
        <f t="shared" si="51"/>
        <v>Trần Nguyễn Hùng</v>
      </c>
      <c r="AF491" s="57" t="str">
        <f t="shared" si="54"/>
        <v>Hùng</v>
      </c>
      <c r="AG491" s="53" t="str">
        <f t="shared" si="52"/>
        <v>Hùng Minh11A9</v>
      </c>
      <c r="AH491" s="53">
        <f t="shared" si="56"/>
        <v>1</v>
      </c>
    </row>
    <row r="492" spans="1:34" ht="21" customHeight="1" x14ac:dyDescent="0.25">
      <c r="A492" s="33">
        <v>489</v>
      </c>
      <c r="B492" s="113" t="s">
        <v>837</v>
      </c>
      <c r="C492" s="114" t="s">
        <v>125</v>
      </c>
      <c r="D492" s="115" t="s">
        <v>126</v>
      </c>
      <c r="E492" s="113" t="s">
        <v>10</v>
      </c>
      <c r="F492" s="112" t="s">
        <v>849</v>
      </c>
      <c r="G492" s="116">
        <v>4.9000000000000004</v>
      </c>
      <c r="H492" s="117" t="s">
        <v>15</v>
      </c>
      <c r="I492" s="117" t="s">
        <v>8</v>
      </c>
      <c r="J492" s="121"/>
      <c r="K492" s="134" t="s">
        <v>856</v>
      </c>
      <c r="L492" s="112" t="s">
        <v>34</v>
      </c>
      <c r="N492" s="34"/>
      <c r="AB492" s="53" t="str">
        <f t="shared" si="53"/>
        <v>Huỳnh Ngọc Tài11A11</v>
      </c>
      <c r="AC492" s="53">
        <f t="shared" si="55"/>
        <v>1</v>
      </c>
      <c r="AD492" s="57" t="str">
        <f t="shared" si="50"/>
        <v>Tài</v>
      </c>
      <c r="AE492" s="53" t="str">
        <f t="shared" si="51"/>
        <v>Huỳnh Ngọc</v>
      </c>
      <c r="AF492" s="57" t="str">
        <f t="shared" si="54"/>
        <v>Ngọc</v>
      </c>
      <c r="AG492" s="53" t="str">
        <f t="shared" si="52"/>
        <v>Ngọc Tài11A11</v>
      </c>
      <c r="AH492" s="53">
        <f t="shared" si="56"/>
        <v>1</v>
      </c>
    </row>
    <row r="493" spans="1:34" ht="21" customHeight="1" x14ac:dyDescent="0.25">
      <c r="A493" s="33">
        <v>490</v>
      </c>
      <c r="B493" s="140" t="s">
        <v>22</v>
      </c>
      <c r="C493" s="141" t="s">
        <v>878</v>
      </c>
      <c r="D493" s="146" t="s">
        <v>881</v>
      </c>
      <c r="E493" s="140" t="s">
        <v>10</v>
      </c>
      <c r="F493" s="39" t="s">
        <v>23</v>
      </c>
      <c r="G493" s="142">
        <v>5</v>
      </c>
      <c r="H493" s="155" t="s">
        <v>15</v>
      </c>
      <c r="I493" s="143" t="s">
        <v>31</v>
      </c>
      <c r="J493" s="144"/>
      <c r="K493" s="145"/>
      <c r="L493" s="154" t="s">
        <v>35</v>
      </c>
      <c r="N493" s="2"/>
      <c r="AB493" s="53" t="str">
        <f t="shared" si="53"/>
        <v>Hồ Tá Hoàng11A7</v>
      </c>
      <c r="AC493" s="53">
        <f t="shared" si="55"/>
        <v>1</v>
      </c>
      <c r="AD493" s="57"/>
      <c r="AE493" s="53"/>
      <c r="AF493" s="57"/>
      <c r="AG493" s="53"/>
      <c r="AH493" s="53"/>
    </row>
    <row r="494" spans="1:34" ht="21" customHeight="1" x14ac:dyDescent="0.25">
      <c r="A494" s="33">
        <v>491</v>
      </c>
      <c r="B494" s="140" t="s">
        <v>19</v>
      </c>
      <c r="C494" s="141" t="s">
        <v>879</v>
      </c>
      <c r="D494" s="146" t="s">
        <v>882</v>
      </c>
      <c r="E494" s="140" t="s">
        <v>10</v>
      </c>
      <c r="F494" s="39" t="s">
        <v>24</v>
      </c>
      <c r="G494" s="142">
        <v>5.4</v>
      </c>
      <c r="H494" s="155" t="s">
        <v>15</v>
      </c>
      <c r="I494" s="143" t="s">
        <v>8</v>
      </c>
      <c r="J494" s="144"/>
      <c r="K494" s="145"/>
      <c r="L494" s="154" t="s">
        <v>35</v>
      </c>
      <c r="N494" s="2"/>
      <c r="AB494" s="53" t="str">
        <f t="shared" si="53"/>
        <v>Tô Nguyễn Thành Đạt11A8</v>
      </c>
      <c r="AC494" s="53">
        <f t="shared" si="55"/>
        <v>1</v>
      </c>
      <c r="AD494" s="57"/>
      <c r="AE494" s="53"/>
      <c r="AF494" s="57"/>
      <c r="AG494" s="53"/>
      <c r="AH494" s="53"/>
    </row>
    <row r="495" spans="1:34" ht="21" customHeight="1" x14ac:dyDescent="0.25">
      <c r="A495" s="33">
        <v>492</v>
      </c>
      <c r="B495" s="140" t="s">
        <v>21</v>
      </c>
      <c r="C495" s="141" t="s">
        <v>880</v>
      </c>
      <c r="D495" s="146" t="s">
        <v>883</v>
      </c>
      <c r="E495" s="140" t="s">
        <v>10</v>
      </c>
      <c r="F495" s="39" t="s">
        <v>26</v>
      </c>
      <c r="G495" s="142">
        <v>4.3</v>
      </c>
      <c r="H495" s="155" t="s">
        <v>902</v>
      </c>
      <c r="I495" s="143" t="s">
        <v>8</v>
      </c>
      <c r="J495" s="144"/>
      <c r="K495" s="145"/>
      <c r="L495" s="154" t="s">
        <v>35</v>
      </c>
      <c r="N495" s="2"/>
      <c r="AB495" s="53" t="str">
        <f t="shared" si="53"/>
        <v>Đỗ Nguyễn Lê Minh11A10</v>
      </c>
      <c r="AC495" s="53">
        <f t="shared" si="55"/>
        <v>1</v>
      </c>
      <c r="AD495" s="57"/>
      <c r="AE495" s="53"/>
      <c r="AF495" s="57"/>
      <c r="AG495" s="53"/>
      <c r="AH495" s="53"/>
    </row>
    <row r="496" spans="1:34" ht="21" customHeight="1" x14ac:dyDescent="0.25">
      <c r="A496" s="33">
        <v>493</v>
      </c>
      <c r="B496" s="140" t="s">
        <v>25</v>
      </c>
      <c r="C496" s="141" t="s">
        <v>884</v>
      </c>
      <c r="D496" s="74" t="s">
        <v>885</v>
      </c>
      <c r="E496" s="140" t="s">
        <v>10</v>
      </c>
      <c r="F496" s="39" t="s">
        <v>20</v>
      </c>
      <c r="G496" s="142">
        <v>5.4</v>
      </c>
      <c r="H496" s="155" t="s">
        <v>15</v>
      </c>
      <c r="I496" s="143" t="s">
        <v>8</v>
      </c>
      <c r="J496" s="144"/>
      <c r="K496" s="145"/>
      <c r="L496" s="154" t="s">
        <v>35</v>
      </c>
      <c r="N496" s="2"/>
      <c r="AB496" s="53" t="str">
        <f t="shared" si="53"/>
        <v>Phan Hùng Phát11A4</v>
      </c>
      <c r="AC496" s="53">
        <f t="shared" si="55"/>
        <v>1</v>
      </c>
      <c r="AD496" s="57"/>
      <c r="AE496" s="53"/>
      <c r="AF496" s="57"/>
      <c r="AG496" s="53"/>
      <c r="AH496" s="53"/>
    </row>
    <row r="497" spans="1:34" ht="21" customHeight="1" x14ac:dyDescent="0.25">
      <c r="A497" s="33">
        <v>494</v>
      </c>
      <c r="B497" s="140"/>
      <c r="C497" s="141" t="s">
        <v>899</v>
      </c>
      <c r="D497" s="74" t="s">
        <v>76</v>
      </c>
      <c r="E497" s="140" t="s">
        <v>10</v>
      </c>
      <c r="F497" s="39" t="s">
        <v>18</v>
      </c>
      <c r="G497" s="142">
        <v>6.1</v>
      </c>
      <c r="H497" s="143" t="s">
        <v>31</v>
      </c>
      <c r="I497" s="143" t="s">
        <v>31</v>
      </c>
      <c r="J497" s="144"/>
      <c r="K497" s="145"/>
      <c r="L497" s="39" t="s">
        <v>901</v>
      </c>
      <c r="N497" s="34"/>
      <c r="AB497" s="53" t="str">
        <f t="shared" si="53"/>
        <v>Phạm Văn Toàn11A2</v>
      </c>
      <c r="AC497" s="53">
        <f t="shared" si="55"/>
        <v>1</v>
      </c>
      <c r="AD497" s="57"/>
      <c r="AE497" s="53"/>
      <c r="AF497" s="57"/>
      <c r="AG497" s="53"/>
      <c r="AH497" s="53"/>
    </row>
    <row r="498" spans="1:34" ht="21" customHeight="1" x14ac:dyDescent="0.25">
      <c r="A498" s="33">
        <v>495</v>
      </c>
      <c r="B498" s="140"/>
      <c r="C498" s="141" t="s">
        <v>900</v>
      </c>
      <c r="D498" s="74" t="s">
        <v>304</v>
      </c>
      <c r="E498" s="140" t="s">
        <v>7</v>
      </c>
      <c r="F498" s="39" t="s">
        <v>17</v>
      </c>
      <c r="G498" s="142">
        <v>5.6</v>
      </c>
      <c r="H498" s="143" t="s">
        <v>31</v>
      </c>
      <c r="I498" s="143" t="s">
        <v>8</v>
      </c>
      <c r="J498" s="144"/>
      <c r="K498" s="145"/>
      <c r="L498" s="39" t="s">
        <v>901</v>
      </c>
      <c r="N498" s="34"/>
      <c r="AB498" s="53" t="str">
        <f t="shared" si="53"/>
        <v>Lâm Tâm Như11A1</v>
      </c>
      <c r="AC498" s="53">
        <f t="shared" si="55"/>
        <v>1</v>
      </c>
      <c r="AD498" s="57"/>
      <c r="AE498" s="53"/>
      <c r="AF498" s="57"/>
      <c r="AG498" s="53"/>
      <c r="AH498" s="53"/>
    </row>
    <row r="499" spans="1:34" ht="21" customHeight="1" x14ac:dyDescent="0.25">
      <c r="A499" s="39">
        <v>496</v>
      </c>
      <c r="B499" s="140"/>
      <c r="C499" s="141" t="s">
        <v>903</v>
      </c>
      <c r="D499" s="159" t="s">
        <v>323</v>
      </c>
      <c r="E499" s="140" t="s">
        <v>7</v>
      </c>
      <c r="F499" s="39" t="s">
        <v>19</v>
      </c>
      <c r="G499" s="142">
        <v>7.5</v>
      </c>
      <c r="H499" s="143" t="s">
        <v>8</v>
      </c>
      <c r="I499" s="143" t="s">
        <v>9</v>
      </c>
      <c r="J499" s="144"/>
      <c r="K499" s="145"/>
      <c r="L499" s="39" t="s">
        <v>901</v>
      </c>
      <c r="N499" s="34"/>
      <c r="AB499" s="53" t="str">
        <f t="shared" si="53"/>
        <v>Lê Thị Việt Hà11A3</v>
      </c>
      <c r="AC499" s="53">
        <f t="shared" si="55"/>
        <v>1</v>
      </c>
      <c r="AD499" s="57"/>
      <c r="AE499" s="53"/>
      <c r="AF499" s="57"/>
      <c r="AG499" s="53"/>
      <c r="AH499" s="53"/>
    </row>
    <row r="500" spans="1:34" ht="21" customHeight="1" x14ac:dyDescent="0.25">
      <c r="A500" s="39"/>
      <c r="B500" s="140"/>
      <c r="C500" s="141"/>
      <c r="D500" s="74"/>
      <c r="E500" s="140"/>
      <c r="F500" s="39"/>
      <c r="G500" s="142"/>
      <c r="H500" s="143"/>
      <c r="I500" s="143"/>
      <c r="J500" s="144"/>
      <c r="K500" s="145"/>
      <c r="L500" s="39"/>
      <c r="N500" s="34"/>
      <c r="AB500" s="53"/>
      <c r="AC500" s="53"/>
      <c r="AD500" s="57"/>
      <c r="AE500" s="53"/>
      <c r="AF500" s="57"/>
      <c r="AG500" s="53"/>
      <c r="AH500" s="53"/>
    </row>
    <row r="501" spans="1:34" ht="21" customHeight="1" x14ac:dyDescent="0.25">
      <c r="A501" s="39"/>
      <c r="B501" s="140"/>
      <c r="C501" s="141"/>
      <c r="D501" s="74"/>
      <c r="E501" s="140"/>
      <c r="F501" s="39"/>
      <c r="G501" s="142"/>
      <c r="H501" s="143"/>
      <c r="I501" s="143"/>
      <c r="J501" s="144"/>
      <c r="K501" s="145"/>
      <c r="L501" s="39"/>
      <c r="N501" s="34"/>
      <c r="AB501" s="53"/>
      <c r="AC501" s="53"/>
      <c r="AD501" s="57"/>
      <c r="AE501" s="53"/>
      <c r="AF501" s="57"/>
      <c r="AG501" s="53"/>
      <c r="AH501" s="53"/>
    </row>
    <row r="502" spans="1:34" ht="21" customHeight="1" x14ac:dyDescent="0.25">
      <c r="A502" s="39"/>
      <c r="B502" s="140"/>
      <c r="C502" s="141"/>
      <c r="D502" s="74"/>
      <c r="E502" s="140"/>
      <c r="F502" s="39"/>
      <c r="G502" s="142"/>
      <c r="H502" s="143"/>
      <c r="I502" s="143"/>
      <c r="J502" s="144"/>
      <c r="K502" s="145"/>
      <c r="L502" s="39"/>
      <c r="N502" s="34"/>
      <c r="AB502" s="53"/>
      <c r="AC502" s="53"/>
      <c r="AD502" s="57"/>
      <c r="AE502" s="53"/>
      <c r="AF502" s="57"/>
      <c r="AG502" s="53"/>
      <c r="AH502" s="53"/>
    </row>
    <row r="503" spans="1:34" ht="21" customHeight="1" x14ac:dyDescent="0.25">
      <c r="A503" s="33"/>
      <c r="B503" s="54" t="s">
        <v>843</v>
      </c>
      <c r="C503" s="84" t="s">
        <v>560</v>
      </c>
      <c r="D503" s="85" t="s">
        <v>203</v>
      </c>
      <c r="E503" s="54" t="s">
        <v>7</v>
      </c>
      <c r="F503" s="81"/>
      <c r="G503" s="86">
        <v>7.4</v>
      </c>
      <c r="H503" s="87" t="s">
        <v>8</v>
      </c>
      <c r="I503" s="87" t="s">
        <v>9</v>
      </c>
      <c r="J503" s="124" t="s">
        <v>32</v>
      </c>
      <c r="K503" s="132"/>
      <c r="L503" s="54" t="s">
        <v>915</v>
      </c>
      <c r="N503" s="52"/>
      <c r="AB503" s="53" t="str">
        <f t="shared" ref="AB503:AB508" si="57">C503&amp;F503</f>
        <v>Trần Thị Thu Trang</v>
      </c>
      <c r="AC503" s="53">
        <f>COUNTIF($AB$5:$AB$499,AB503)</f>
        <v>0</v>
      </c>
      <c r="AD503" s="57" t="str">
        <f t="shared" ref="AD503:AD508" si="58">RIGHT(C503,LEN(C503)-FIND("@",SUBSTITUTE(C503," ","@",LEN(C503)-LEN(SUBSTITUTE(C503," ","")))))</f>
        <v>Trang</v>
      </c>
      <c r="AE503" s="53" t="str">
        <f t="shared" ref="AE503:AE508" si="59">LEFT(C503,LEN(C503)-LEN(AD503)-1)</f>
        <v>Trần Thị Thu</v>
      </c>
      <c r="AF503" s="57" t="str">
        <f t="shared" ref="AF503:AF508" si="60">RIGHT(AE503,LEN(AE503)-FIND("@",SUBSTITUTE(AE503," ","@",LEN(AE503)-LEN(SUBSTITUTE(AE503," ","")))))</f>
        <v>Thu</v>
      </c>
      <c r="AG503" s="53" t="str">
        <f t="shared" ref="AG503:AG508" si="61">AF503&amp;" "&amp;AD503&amp;F503</f>
        <v>Thu Trang</v>
      </c>
      <c r="AH503" s="53">
        <f>COUNTIF($AG$5:$AG$499,AG503)</f>
        <v>0</v>
      </c>
    </row>
    <row r="504" spans="1:34" ht="20.25" customHeight="1" x14ac:dyDescent="0.25">
      <c r="A504" s="54"/>
      <c r="B504" s="54" t="s">
        <v>841</v>
      </c>
      <c r="C504" s="84" t="s">
        <v>371</v>
      </c>
      <c r="D504" s="85" t="s">
        <v>372</v>
      </c>
      <c r="E504" s="54" t="s">
        <v>7</v>
      </c>
      <c r="F504" s="81"/>
      <c r="G504" s="86">
        <v>7</v>
      </c>
      <c r="H504" s="87" t="s">
        <v>8</v>
      </c>
      <c r="I504" s="87" t="s">
        <v>9</v>
      </c>
      <c r="J504" s="124" t="s">
        <v>32</v>
      </c>
      <c r="K504" s="138"/>
      <c r="L504" s="54" t="s">
        <v>850</v>
      </c>
      <c r="N504" s="52"/>
      <c r="AB504" s="53" t="str">
        <f t="shared" si="57"/>
        <v>Nguyễn Thanh Điềm</v>
      </c>
      <c r="AC504" s="53">
        <f t="shared" ref="AC504:AC517" si="62">COUNTIF($AB$5:$AB$481,AB504)</f>
        <v>0</v>
      </c>
      <c r="AD504" s="57" t="str">
        <f t="shared" si="58"/>
        <v>Điềm</v>
      </c>
      <c r="AE504" s="53" t="str">
        <f t="shared" si="59"/>
        <v>Nguyễn Thanh</v>
      </c>
      <c r="AF504" s="57" t="str">
        <f t="shared" si="60"/>
        <v>Thanh</v>
      </c>
      <c r="AG504" s="53" t="str">
        <f t="shared" si="61"/>
        <v>Thanh Điềm</v>
      </c>
      <c r="AH504" s="53">
        <f t="shared" ref="AH504:AH517" si="63">COUNTIF($AG$5:$AG$481,AG504)</f>
        <v>0</v>
      </c>
    </row>
    <row r="505" spans="1:34" ht="21" customHeight="1" x14ac:dyDescent="0.25">
      <c r="A505" s="54"/>
      <c r="B505" s="54" t="s">
        <v>842</v>
      </c>
      <c r="C505" s="84" t="s">
        <v>474</v>
      </c>
      <c r="D505" s="85" t="s">
        <v>150</v>
      </c>
      <c r="E505" s="54" t="s">
        <v>10</v>
      </c>
      <c r="F505" s="81"/>
      <c r="G505" s="86">
        <v>5.4</v>
      </c>
      <c r="H505" s="87" t="s">
        <v>31</v>
      </c>
      <c r="I505" s="87" t="s">
        <v>8</v>
      </c>
      <c r="J505" s="124"/>
      <c r="K505" s="137"/>
      <c r="L505" s="54" t="s">
        <v>850</v>
      </c>
      <c r="N505" s="52"/>
      <c r="AB505" s="53" t="str">
        <f t="shared" si="57"/>
        <v>Lê Đức Phương</v>
      </c>
      <c r="AC505" s="53">
        <f t="shared" si="62"/>
        <v>0</v>
      </c>
      <c r="AD505" s="57" t="str">
        <f t="shared" si="58"/>
        <v>Phương</v>
      </c>
      <c r="AE505" s="53" t="str">
        <f t="shared" si="59"/>
        <v>Lê Đức</v>
      </c>
      <c r="AF505" s="57" t="str">
        <f t="shared" si="60"/>
        <v>Đức</v>
      </c>
      <c r="AG505" s="53" t="str">
        <f t="shared" si="61"/>
        <v>Đức Phương</v>
      </c>
      <c r="AH505" s="53">
        <f t="shared" si="63"/>
        <v>0</v>
      </c>
    </row>
    <row r="506" spans="1:34" ht="21" customHeight="1" x14ac:dyDescent="0.25">
      <c r="A506" s="54"/>
      <c r="B506" s="54" t="s">
        <v>843</v>
      </c>
      <c r="C506" s="84" t="s">
        <v>548</v>
      </c>
      <c r="D506" s="85" t="s">
        <v>68</v>
      </c>
      <c r="E506" s="54" t="s">
        <v>7</v>
      </c>
      <c r="F506" s="81"/>
      <c r="G506" s="86">
        <v>8.4</v>
      </c>
      <c r="H506" s="87" t="s">
        <v>12</v>
      </c>
      <c r="I506" s="87" t="s">
        <v>9</v>
      </c>
      <c r="J506" s="156" t="s">
        <v>12</v>
      </c>
      <c r="K506" s="132"/>
      <c r="L506" s="54" t="s">
        <v>850</v>
      </c>
      <c r="N506" s="52"/>
      <c r="AB506" s="53" t="str">
        <f t="shared" si="57"/>
        <v>Nguyễn Thị Như Quỳnh</v>
      </c>
      <c r="AC506" s="53">
        <f t="shared" si="62"/>
        <v>0</v>
      </c>
      <c r="AD506" s="57" t="str">
        <f t="shared" si="58"/>
        <v>Quỳnh</v>
      </c>
      <c r="AE506" s="53" t="str">
        <f t="shared" si="59"/>
        <v>Nguyễn Thị Như</v>
      </c>
      <c r="AF506" s="57" t="str">
        <f t="shared" si="60"/>
        <v>Như</v>
      </c>
      <c r="AG506" s="53" t="str">
        <f t="shared" si="61"/>
        <v>Như Quỳnh</v>
      </c>
      <c r="AH506" s="53">
        <f t="shared" si="63"/>
        <v>0</v>
      </c>
    </row>
    <row r="507" spans="1:34" ht="21" customHeight="1" x14ac:dyDescent="0.25">
      <c r="A507" s="54"/>
      <c r="B507" s="54" t="s">
        <v>846</v>
      </c>
      <c r="C507" s="84" t="s">
        <v>692</v>
      </c>
      <c r="D507" s="85" t="s">
        <v>321</v>
      </c>
      <c r="E507" s="54" t="s">
        <v>7</v>
      </c>
      <c r="F507" s="81"/>
      <c r="G507" s="86">
        <v>7.3</v>
      </c>
      <c r="H507" s="87" t="s">
        <v>8</v>
      </c>
      <c r="I507" s="87" t="s">
        <v>9</v>
      </c>
      <c r="J507" s="124" t="s">
        <v>32</v>
      </c>
      <c r="K507" s="132"/>
      <c r="L507" s="54" t="s">
        <v>850</v>
      </c>
      <c r="N507" s="52"/>
      <c r="AB507" s="53" t="str">
        <f t="shared" si="57"/>
        <v>Đoàn Thị Cẩm Ly</v>
      </c>
      <c r="AC507" s="53">
        <f t="shared" si="62"/>
        <v>0</v>
      </c>
      <c r="AD507" s="57" t="str">
        <f t="shared" si="58"/>
        <v>Ly</v>
      </c>
      <c r="AE507" s="53" t="str">
        <f t="shared" si="59"/>
        <v>Đoàn Thị Cẩm</v>
      </c>
      <c r="AF507" s="57" t="str">
        <f t="shared" si="60"/>
        <v>Cẩm</v>
      </c>
      <c r="AG507" s="53" t="str">
        <f t="shared" si="61"/>
        <v>Cẩm Ly</v>
      </c>
      <c r="AH507" s="53">
        <f t="shared" si="63"/>
        <v>0</v>
      </c>
    </row>
    <row r="508" spans="1:34" ht="21" customHeight="1" x14ac:dyDescent="0.25">
      <c r="A508" s="54"/>
      <c r="B508" s="54" t="s">
        <v>846</v>
      </c>
      <c r="C508" s="84" t="s">
        <v>679</v>
      </c>
      <c r="D508" s="85" t="s">
        <v>430</v>
      </c>
      <c r="E508" s="54" t="s">
        <v>10</v>
      </c>
      <c r="F508" s="81"/>
      <c r="G508" s="86">
        <v>6.9</v>
      </c>
      <c r="H508" s="87" t="s">
        <v>8</v>
      </c>
      <c r="I508" s="87" t="s">
        <v>9</v>
      </c>
      <c r="J508" s="124" t="s">
        <v>32</v>
      </c>
      <c r="K508" s="132"/>
      <c r="L508" s="54" t="s">
        <v>850</v>
      </c>
      <c r="N508" s="52"/>
      <c r="AB508" s="53" t="str">
        <f t="shared" si="57"/>
        <v>Nguyễn Việt Dũng</v>
      </c>
      <c r="AC508" s="53">
        <f t="shared" si="62"/>
        <v>0</v>
      </c>
      <c r="AD508" s="57" t="str">
        <f t="shared" si="58"/>
        <v>Dũng</v>
      </c>
      <c r="AE508" s="53" t="str">
        <f t="shared" si="59"/>
        <v>Nguyễn Việt</v>
      </c>
      <c r="AF508" s="57" t="str">
        <f t="shared" si="60"/>
        <v>Việt</v>
      </c>
      <c r="AG508" s="53" t="str">
        <f t="shared" si="61"/>
        <v>Việt Dũng</v>
      </c>
      <c r="AH508" s="53">
        <f t="shared" si="63"/>
        <v>0</v>
      </c>
    </row>
    <row r="509" spans="1:34" ht="21" customHeight="1" x14ac:dyDescent="0.25">
      <c r="A509" s="33"/>
      <c r="B509" s="78" t="s">
        <v>837</v>
      </c>
      <c r="C509" s="79" t="s">
        <v>101</v>
      </c>
      <c r="D509" s="157" t="s">
        <v>102</v>
      </c>
      <c r="E509" s="80" t="s">
        <v>7</v>
      </c>
      <c r="F509" s="81"/>
      <c r="G509" s="82">
        <v>7.1</v>
      </c>
      <c r="H509" s="83" t="s">
        <v>8</v>
      </c>
      <c r="I509" s="83" t="s">
        <v>8</v>
      </c>
      <c r="J509" s="123" t="s">
        <v>32</v>
      </c>
      <c r="K509" s="137"/>
      <c r="L509" s="139" t="s">
        <v>850</v>
      </c>
      <c r="N509" s="52"/>
      <c r="AB509" s="53" t="str">
        <f t="shared" ref="AB509:AB517" si="64">C509&amp;F509</f>
        <v>Nguyễn Kim Ngọc</v>
      </c>
      <c r="AC509" s="53">
        <f t="shared" si="62"/>
        <v>0</v>
      </c>
      <c r="AD509" s="57" t="str">
        <f t="shared" ref="AD509:AD517" si="65">RIGHT(C509,LEN(C509)-FIND("@",SUBSTITUTE(C509," ","@",LEN(C509)-LEN(SUBSTITUTE(C509," ","")))))</f>
        <v>Ngọc</v>
      </c>
      <c r="AE509" s="53" t="str">
        <f t="shared" ref="AE509:AE517" si="66">LEFT(C509,LEN(C509)-LEN(AD509)-1)</f>
        <v>Nguyễn Kim</v>
      </c>
      <c r="AF509" s="57" t="str">
        <f t="shared" si="54"/>
        <v>Kim</v>
      </c>
      <c r="AG509" s="53" t="str">
        <f t="shared" ref="AG509:AG517" si="67">AF509&amp;" "&amp;AD509&amp;F509</f>
        <v>Kim Ngọc</v>
      </c>
      <c r="AH509" s="53">
        <f t="shared" si="63"/>
        <v>0</v>
      </c>
    </row>
    <row r="510" spans="1:34" ht="21" customHeight="1" x14ac:dyDescent="0.25">
      <c r="A510" s="33"/>
      <c r="B510" s="54" t="s">
        <v>838</v>
      </c>
      <c r="C510" s="84" t="s">
        <v>851</v>
      </c>
      <c r="D510" s="85" t="s">
        <v>167</v>
      </c>
      <c r="E510" s="54" t="s">
        <v>10</v>
      </c>
      <c r="F510" s="81"/>
      <c r="G510" s="86">
        <v>6.1</v>
      </c>
      <c r="H510" s="87" t="s">
        <v>31</v>
      </c>
      <c r="I510" s="87" t="s">
        <v>31</v>
      </c>
      <c r="J510" s="124"/>
      <c r="K510" s="137"/>
      <c r="L510" s="54" t="s">
        <v>850</v>
      </c>
      <c r="N510" s="52"/>
      <c r="AB510" s="53" t="str">
        <f t="shared" si="64"/>
        <v>Trương Quý Lâm</v>
      </c>
      <c r="AC510" s="53">
        <f t="shared" si="62"/>
        <v>0</v>
      </c>
      <c r="AD510" s="57" t="str">
        <f t="shared" si="65"/>
        <v>Lâm</v>
      </c>
      <c r="AE510" s="53" t="str">
        <f t="shared" si="66"/>
        <v>Trương Quý</v>
      </c>
      <c r="AF510" s="57" t="str">
        <f t="shared" si="54"/>
        <v>Quý</v>
      </c>
      <c r="AG510" s="53" t="str">
        <f t="shared" si="67"/>
        <v>Quý Lâm</v>
      </c>
      <c r="AH510" s="53">
        <f t="shared" si="63"/>
        <v>0</v>
      </c>
    </row>
    <row r="511" spans="1:34" ht="21" customHeight="1" x14ac:dyDescent="0.25">
      <c r="A511" s="33"/>
      <c r="B511" s="54" t="s">
        <v>839</v>
      </c>
      <c r="C511" s="84" t="s">
        <v>282</v>
      </c>
      <c r="D511" s="85" t="s">
        <v>283</v>
      </c>
      <c r="E511" s="54" t="s">
        <v>7</v>
      </c>
      <c r="F511" s="81"/>
      <c r="G511" s="86">
        <v>7.3</v>
      </c>
      <c r="H511" s="87" t="s">
        <v>8</v>
      </c>
      <c r="I511" s="87" t="s">
        <v>9</v>
      </c>
      <c r="J511" s="124" t="s">
        <v>32</v>
      </c>
      <c r="K511" s="137"/>
      <c r="L511" s="54" t="s">
        <v>850</v>
      </c>
      <c r="N511" s="52"/>
      <c r="AB511" s="53" t="str">
        <f t="shared" si="64"/>
        <v>Nguyễn Thị Thanh Thảo</v>
      </c>
      <c r="AC511" s="53">
        <f t="shared" si="62"/>
        <v>0</v>
      </c>
      <c r="AD511" s="57" t="str">
        <f t="shared" si="65"/>
        <v>Thảo</v>
      </c>
      <c r="AE511" s="53" t="str">
        <f t="shared" si="66"/>
        <v>Nguyễn Thị Thanh</v>
      </c>
      <c r="AF511" s="57" t="str">
        <f t="shared" si="54"/>
        <v>Thanh</v>
      </c>
      <c r="AG511" s="53" t="str">
        <f t="shared" si="67"/>
        <v>Thanh Thảo</v>
      </c>
      <c r="AH511" s="53">
        <f t="shared" si="63"/>
        <v>0</v>
      </c>
    </row>
    <row r="512" spans="1:34" ht="21" customHeight="1" x14ac:dyDescent="0.25">
      <c r="A512" s="33"/>
      <c r="B512" s="54" t="s">
        <v>841</v>
      </c>
      <c r="C512" s="84" t="s">
        <v>389</v>
      </c>
      <c r="D512" s="85" t="s">
        <v>177</v>
      </c>
      <c r="E512" s="54" t="s">
        <v>7</v>
      </c>
      <c r="F512" s="81"/>
      <c r="G512" s="86">
        <v>7</v>
      </c>
      <c r="H512" s="87" t="s">
        <v>8</v>
      </c>
      <c r="I512" s="87" t="s">
        <v>9</v>
      </c>
      <c r="J512" s="124" t="s">
        <v>32</v>
      </c>
      <c r="K512" s="132"/>
      <c r="L512" s="54" t="s">
        <v>850</v>
      </c>
      <c r="N512" s="52"/>
      <c r="AB512" s="53" t="str">
        <f t="shared" si="64"/>
        <v>Mai Thị Ngọc Linh</v>
      </c>
      <c r="AC512" s="53">
        <f t="shared" si="62"/>
        <v>0</v>
      </c>
      <c r="AD512" s="57" t="str">
        <f t="shared" si="65"/>
        <v>Linh</v>
      </c>
      <c r="AE512" s="53" t="str">
        <f t="shared" si="66"/>
        <v>Mai Thị Ngọc</v>
      </c>
      <c r="AF512" s="57" t="str">
        <f t="shared" si="54"/>
        <v>Ngọc</v>
      </c>
      <c r="AG512" s="53" t="str">
        <f t="shared" si="67"/>
        <v>Ngọc Linh</v>
      </c>
      <c r="AH512" s="53">
        <f t="shared" si="63"/>
        <v>0</v>
      </c>
    </row>
    <row r="513" spans="1:34" ht="21" customHeight="1" x14ac:dyDescent="0.25">
      <c r="A513" s="33"/>
      <c r="B513" s="54" t="s">
        <v>842</v>
      </c>
      <c r="C513" s="84" t="s">
        <v>464</v>
      </c>
      <c r="D513" s="85" t="s">
        <v>465</v>
      </c>
      <c r="E513" s="54" t="s">
        <v>7</v>
      </c>
      <c r="F513" s="81"/>
      <c r="G513" s="86">
        <v>7</v>
      </c>
      <c r="H513" s="87" t="s">
        <v>31</v>
      </c>
      <c r="I513" s="87" t="s">
        <v>9</v>
      </c>
      <c r="J513" s="124"/>
      <c r="K513" s="138"/>
      <c r="L513" s="54" t="s">
        <v>850</v>
      </c>
      <c r="N513" s="52"/>
      <c r="AB513" s="53" t="str">
        <f t="shared" si="64"/>
        <v>Dương Thị Kiều Lan</v>
      </c>
      <c r="AC513" s="53">
        <f t="shared" si="62"/>
        <v>0</v>
      </c>
      <c r="AD513" s="57" t="str">
        <f t="shared" si="65"/>
        <v>Lan</v>
      </c>
      <c r="AE513" s="53" t="str">
        <f t="shared" si="66"/>
        <v>Dương Thị Kiều</v>
      </c>
      <c r="AF513" s="57" t="str">
        <f t="shared" si="54"/>
        <v>Kiều</v>
      </c>
      <c r="AG513" s="53" t="str">
        <f t="shared" si="67"/>
        <v>Kiều Lan</v>
      </c>
      <c r="AH513" s="53">
        <f t="shared" si="63"/>
        <v>0</v>
      </c>
    </row>
    <row r="514" spans="1:34" ht="21" customHeight="1" x14ac:dyDescent="0.25">
      <c r="A514" s="33"/>
      <c r="B514" s="54" t="s">
        <v>843</v>
      </c>
      <c r="C514" s="84" t="s">
        <v>545</v>
      </c>
      <c r="D514" s="85" t="s">
        <v>546</v>
      </c>
      <c r="E514" s="54" t="s">
        <v>7</v>
      </c>
      <c r="F514" s="81"/>
      <c r="G514" s="86">
        <v>5.5</v>
      </c>
      <c r="H514" s="87" t="s">
        <v>31</v>
      </c>
      <c r="I514" s="87" t="s">
        <v>8</v>
      </c>
      <c r="J514" s="124"/>
      <c r="K514" s="132"/>
      <c r="L514" s="54" t="s">
        <v>850</v>
      </c>
      <c r="N514" s="52"/>
      <c r="AB514" s="53" t="str">
        <f t="shared" si="64"/>
        <v>Nguyễn Thị Thảo Quyên</v>
      </c>
      <c r="AC514" s="53">
        <f t="shared" si="62"/>
        <v>0</v>
      </c>
      <c r="AD514" s="57" t="str">
        <f t="shared" si="65"/>
        <v>Quyên</v>
      </c>
      <c r="AE514" s="53" t="str">
        <f t="shared" si="66"/>
        <v>Nguyễn Thị Thảo</v>
      </c>
      <c r="AF514" s="57" t="str">
        <f t="shared" si="54"/>
        <v>Thảo</v>
      </c>
      <c r="AG514" s="53" t="str">
        <f t="shared" si="67"/>
        <v>Thảo Quyên</v>
      </c>
      <c r="AH514" s="53">
        <f t="shared" si="63"/>
        <v>0</v>
      </c>
    </row>
    <row r="515" spans="1:34" ht="21" customHeight="1" x14ac:dyDescent="0.25">
      <c r="A515" s="33"/>
      <c r="B515" s="54" t="s">
        <v>844</v>
      </c>
      <c r="C515" s="84" t="s">
        <v>606</v>
      </c>
      <c r="D515" s="85" t="s">
        <v>607</v>
      </c>
      <c r="E515" s="54" t="s">
        <v>7</v>
      </c>
      <c r="F515" s="81"/>
      <c r="G515" s="86">
        <v>6.3</v>
      </c>
      <c r="H515" s="87" t="s">
        <v>31</v>
      </c>
      <c r="I515" s="87" t="s">
        <v>9</v>
      </c>
      <c r="J515" s="124"/>
      <c r="K515" s="137"/>
      <c r="L515" s="54" t="s">
        <v>850</v>
      </c>
      <c r="N515" s="52"/>
      <c r="AB515" s="53" t="str">
        <f t="shared" si="64"/>
        <v>Đỗ Thị Thanh Thùy</v>
      </c>
      <c r="AC515" s="53">
        <f t="shared" si="62"/>
        <v>0</v>
      </c>
      <c r="AD515" s="57" t="str">
        <f t="shared" si="65"/>
        <v>Thùy</v>
      </c>
      <c r="AE515" s="53" t="str">
        <f t="shared" si="66"/>
        <v>Đỗ Thị Thanh</v>
      </c>
      <c r="AF515" s="57" t="str">
        <f t="shared" si="54"/>
        <v>Thanh</v>
      </c>
      <c r="AG515" s="53" t="str">
        <f t="shared" si="67"/>
        <v>Thanh Thùy</v>
      </c>
      <c r="AH515" s="53">
        <f t="shared" si="63"/>
        <v>0</v>
      </c>
    </row>
    <row r="516" spans="1:34" ht="21" customHeight="1" x14ac:dyDescent="0.25">
      <c r="A516" s="33"/>
      <c r="B516" s="54" t="s">
        <v>844</v>
      </c>
      <c r="C516" s="84" t="s">
        <v>616</v>
      </c>
      <c r="D516" s="85" t="s">
        <v>617</v>
      </c>
      <c r="E516" s="54" t="s">
        <v>10</v>
      </c>
      <c r="F516" s="81"/>
      <c r="G516" s="86">
        <v>6.6</v>
      </c>
      <c r="H516" s="87" t="s">
        <v>8</v>
      </c>
      <c r="I516" s="87" t="s">
        <v>8</v>
      </c>
      <c r="J516" s="124" t="s">
        <v>32</v>
      </c>
      <c r="K516" s="138"/>
      <c r="L516" s="54" t="s">
        <v>850</v>
      </c>
      <c r="N516" s="52"/>
      <c r="AB516" s="53" t="str">
        <f t="shared" si="64"/>
        <v>Phạm Tuấn Tú</v>
      </c>
      <c r="AC516" s="53">
        <f t="shared" si="62"/>
        <v>0</v>
      </c>
      <c r="AD516" s="57" t="str">
        <f t="shared" si="65"/>
        <v>Tú</v>
      </c>
      <c r="AE516" s="53" t="str">
        <f t="shared" si="66"/>
        <v>Phạm Tuấn</v>
      </c>
      <c r="AF516" s="57" t="str">
        <f t="shared" si="54"/>
        <v>Tuấn</v>
      </c>
      <c r="AG516" s="53" t="str">
        <f t="shared" si="67"/>
        <v>Tuấn Tú</v>
      </c>
      <c r="AH516" s="53">
        <f t="shared" si="63"/>
        <v>0</v>
      </c>
    </row>
    <row r="517" spans="1:34" ht="21" customHeight="1" x14ac:dyDescent="0.25">
      <c r="A517" s="33"/>
      <c r="B517" s="54" t="s">
        <v>848</v>
      </c>
      <c r="C517" s="84" t="s">
        <v>808</v>
      </c>
      <c r="D517" s="85" t="s">
        <v>169</v>
      </c>
      <c r="E517" s="54" t="s">
        <v>10</v>
      </c>
      <c r="F517" s="81"/>
      <c r="G517" s="86">
        <v>7.6</v>
      </c>
      <c r="H517" s="87" t="s">
        <v>8</v>
      </c>
      <c r="I517" s="87" t="s">
        <v>9</v>
      </c>
      <c r="J517" s="124" t="s">
        <v>32</v>
      </c>
      <c r="K517" s="132"/>
      <c r="L517" s="54" t="s">
        <v>850</v>
      </c>
      <c r="N517" s="52"/>
      <c r="AB517" s="53" t="str">
        <f t="shared" si="64"/>
        <v>Nhan Minh Quân</v>
      </c>
      <c r="AC517" s="53">
        <f t="shared" si="62"/>
        <v>0</v>
      </c>
      <c r="AD517" s="57" t="str">
        <f t="shared" si="65"/>
        <v>Quân</v>
      </c>
      <c r="AE517" s="53" t="str">
        <f t="shared" si="66"/>
        <v>Nhan Minh</v>
      </c>
      <c r="AF517" s="57" t="str">
        <f t="shared" si="54"/>
        <v>Minh</v>
      </c>
      <c r="AG517" s="53" t="str">
        <f t="shared" si="67"/>
        <v>Minh Quân</v>
      </c>
      <c r="AH517" s="53">
        <f t="shared" si="63"/>
        <v>0</v>
      </c>
    </row>
    <row r="518" spans="1:34" ht="21" customHeight="1" x14ac:dyDescent="0.25">
      <c r="N518" s="51"/>
      <c r="O518" s="50"/>
    </row>
    <row r="519" spans="1:34" ht="21" customHeight="1" x14ac:dyDescent="0.25">
      <c r="A519" s="169" t="s">
        <v>60</v>
      </c>
      <c r="B519" s="171" t="s">
        <v>29</v>
      </c>
      <c r="C519" s="173" t="s">
        <v>2</v>
      </c>
      <c r="D519" s="171"/>
      <c r="E519" s="174" t="s">
        <v>27</v>
      </c>
      <c r="F519" s="175"/>
      <c r="G519" s="175"/>
      <c r="H519" s="175"/>
      <c r="I519" s="176"/>
      <c r="J519" s="177" t="s">
        <v>6</v>
      </c>
      <c r="K519" s="178"/>
      <c r="L519" s="164" t="s">
        <v>28</v>
      </c>
      <c r="M519" s="165"/>
      <c r="N519" s="165"/>
      <c r="O519" s="166"/>
      <c r="P519" s="167" t="s">
        <v>58</v>
      </c>
      <c r="Q519" s="161" t="s">
        <v>854</v>
      </c>
      <c r="R519" s="162"/>
      <c r="S519" s="162"/>
      <c r="T519" s="162"/>
      <c r="U519" s="162"/>
      <c r="V519" s="162"/>
      <c r="W519" s="162"/>
      <c r="X519" s="162"/>
      <c r="Y519" s="162"/>
      <c r="Z519" s="162"/>
      <c r="AA519" s="163"/>
    </row>
    <row r="520" spans="1:34" s="9" customFormat="1" ht="21" customHeight="1" x14ac:dyDescent="0.25">
      <c r="A520" s="170"/>
      <c r="B520" s="172"/>
      <c r="C520" s="12" t="s">
        <v>10</v>
      </c>
      <c r="D520" s="12" t="s">
        <v>7</v>
      </c>
      <c r="E520" s="36" t="s">
        <v>12</v>
      </c>
      <c r="F520" s="13" t="s">
        <v>8</v>
      </c>
      <c r="G520" s="35" t="s">
        <v>31</v>
      </c>
      <c r="H520" s="35" t="s">
        <v>15</v>
      </c>
      <c r="I520" s="37" t="s">
        <v>35</v>
      </c>
      <c r="J520" s="31" t="s">
        <v>12</v>
      </c>
      <c r="K520" s="32" t="s">
        <v>32</v>
      </c>
      <c r="L520" s="89" t="s">
        <v>9</v>
      </c>
      <c r="M520" s="90" t="s">
        <v>8</v>
      </c>
      <c r="N520" s="90" t="s">
        <v>11</v>
      </c>
      <c r="O520" s="90" t="s">
        <v>15</v>
      </c>
      <c r="P520" s="168"/>
      <c r="Q520" s="97" t="s">
        <v>853</v>
      </c>
      <c r="R520" s="111" t="s">
        <v>10</v>
      </c>
      <c r="S520" s="99" t="s">
        <v>7</v>
      </c>
      <c r="T520" s="111" t="s">
        <v>12</v>
      </c>
      <c r="U520" s="98" t="s">
        <v>8</v>
      </c>
      <c r="V520" s="98" t="s">
        <v>31</v>
      </c>
      <c r="W520" s="99" t="s">
        <v>15</v>
      </c>
      <c r="X520" s="98" t="s">
        <v>9</v>
      </c>
      <c r="Y520" s="98" t="s">
        <v>8</v>
      </c>
      <c r="Z520" s="98" t="s">
        <v>31</v>
      </c>
      <c r="AA520" s="99" t="s">
        <v>15</v>
      </c>
    </row>
    <row r="521" spans="1:34" s="9" customFormat="1" ht="30" customHeight="1" x14ac:dyDescent="0.25">
      <c r="A521" s="27" t="s">
        <v>17</v>
      </c>
      <c r="B521" s="30">
        <f t="shared" ref="B521:B531" si="68">C521+D521</f>
        <v>45</v>
      </c>
      <c r="C521" s="10">
        <f t="shared" ref="C521:D531" si="69">COUNTIFS($F$5:$F$517,$A521,$E$5:$E$517,C$520)</f>
        <v>21</v>
      </c>
      <c r="D521" s="10">
        <f t="shared" si="69"/>
        <v>24</v>
      </c>
      <c r="E521" s="38">
        <f t="shared" ref="E521:H531" si="70">COUNTIFS($F$5:$F$517,$A521,$H$5:$H$517,E$520)</f>
        <v>1</v>
      </c>
      <c r="F521" s="38">
        <f t="shared" si="70"/>
        <v>21</v>
      </c>
      <c r="G521" s="11">
        <f t="shared" si="70"/>
        <v>19</v>
      </c>
      <c r="H521" s="11">
        <f t="shared" si="70"/>
        <v>4</v>
      </c>
      <c r="I521" s="11">
        <f t="shared" ref="I521:I531" si="71">COUNTIFS($F$5:$F$517,$A521,$L$5:$L$517,I$520)</f>
        <v>0</v>
      </c>
      <c r="J521" s="23">
        <f t="shared" ref="J521:K531" si="72">COUNTIFS($F$5:$F$517,$A521,$J$5:$J$517,J$520)</f>
        <v>1</v>
      </c>
      <c r="K521" s="88">
        <f t="shared" si="72"/>
        <v>21</v>
      </c>
      <c r="L521" s="65">
        <f t="shared" ref="L521:O531" si="73">COUNTIFS($F$5:$F$517,$A521,$I$5:$I$517,L$520)</f>
        <v>34</v>
      </c>
      <c r="M521" s="56">
        <f t="shared" si="73"/>
        <v>10</v>
      </c>
      <c r="N521" s="56">
        <f t="shared" si="73"/>
        <v>1</v>
      </c>
      <c r="O521" s="56">
        <f t="shared" si="73"/>
        <v>0</v>
      </c>
      <c r="P521" s="94">
        <f t="shared" ref="P521:P531" si="74">AVERAGEIF(DSLop,$A521,$G$5:$G$517)</f>
        <v>6.6399999999999979</v>
      </c>
      <c r="Q521" s="100">
        <f t="shared" ref="Q521:Q531" si="75">COUNTIFS($F$5:$F$517,$A521,$B$5:$B$517,"10A1")</f>
        <v>4</v>
      </c>
      <c r="R521" s="106">
        <f t="shared" ref="R521:S531" si="76">COUNTIFS($F$5:$F$517,$A521,$B$5:$B$517,"10A1",$E$5:$E$517,R$520)</f>
        <v>4</v>
      </c>
      <c r="S521" s="102">
        <f t="shared" si="76"/>
        <v>0</v>
      </c>
      <c r="T521" s="106">
        <f t="shared" ref="T521:W531" si="77">COUNTIFS($F$5:$F$517,$A521,$B$5:$B$517,"10A1",$H$5:$H$517,T$520)</f>
        <v>0</v>
      </c>
      <c r="U521" s="101">
        <f t="shared" si="77"/>
        <v>0</v>
      </c>
      <c r="V521" s="101">
        <f t="shared" si="77"/>
        <v>4</v>
      </c>
      <c r="W521" s="102">
        <f t="shared" si="77"/>
        <v>0</v>
      </c>
      <c r="X521" s="103">
        <f t="shared" ref="X521:AA531" si="78">COUNTIFS($F$5:$F$517,$A521,$B$5:$B$517,"10A1",$I$5:$I$517,X$520)</f>
        <v>1</v>
      </c>
      <c r="Y521" s="104">
        <f t="shared" si="78"/>
        <v>3</v>
      </c>
      <c r="Z521" s="104">
        <f t="shared" si="78"/>
        <v>0</v>
      </c>
      <c r="AA521" s="105">
        <f t="shared" si="78"/>
        <v>0</v>
      </c>
    </row>
    <row r="522" spans="1:34" ht="21" customHeight="1" x14ac:dyDescent="0.25">
      <c r="A522" s="27" t="s">
        <v>18</v>
      </c>
      <c r="B522" s="30">
        <f t="shared" si="68"/>
        <v>45</v>
      </c>
      <c r="C522" s="10">
        <f t="shared" si="69"/>
        <v>21</v>
      </c>
      <c r="D522" s="10">
        <f t="shared" si="69"/>
        <v>24</v>
      </c>
      <c r="E522" s="38">
        <f t="shared" si="70"/>
        <v>0</v>
      </c>
      <c r="F522" s="38">
        <f t="shared" si="70"/>
        <v>19</v>
      </c>
      <c r="G522" s="11">
        <f t="shared" si="70"/>
        <v>23</v>
      </c>
      <c r="H522" s="11">
        <f t="shared" si="70"/>
        <v>3</v>
      </c>
      <c r="I522" s="11">
        <f t="shared" si="71"/>
        <v>0</v>
      </c>
      <c r="J522" s="23">
        <f t="shared" si="72"/>
        <v>0</v>
      </c>
      <c r="K522" s="88">
        <f t="shared" si="72"/>
        <v>19</v>
      </c>
      <c r="L522" s="91">
        <f t="shared" si="73"/>
        <v>31</v>
      </c>
      <c r="M522" s="55">
        <f t="shared" si="73"/>
        <v>8</v>
      </c>
      <c r="N522" s="55">
        <f t="shared" si="73"/>
        <v>6</v>
      </c>
      <c r="O522" s="55">
        <f t="shared" si="73"/>
        <v>0</v>
      </c>
      <c r="P522" s="95">
        <f t="shared" si="74"/>
        <v>6.7888888888888888</v>
      </c>
      <c r="Q522" s="100">
        <f t="shared" si="75"/>
        <v>6</v>
      </c>
      <c r="R522" s="106">
        <f t="shared" si="76"/>
        <v>1</v>
      </c>
      <c r="S522" s="102">
        <f t="shared" si="76"/>
        <v>5</v>
      </c>
      <c r="T522" s="106">
        <f t="shared" si="77"/>
        <v>0</v>
      </c>
      <c r="U522" s="101">
        <f t="shared" si="77"/>
        <v>6</v>
      </c>
      <c r="V522" s="101">
        <f t="shared" si="77"/>
        <v>0</v>
      </c>
      <c r="W522" s="102">
        <f t="shared" si="77"/>
        <v>0</v>
      </c>
      <c r="X522" s="106">
        <f t="shared" si="78"/>
        <v>4</v>
      </c>
      <c r="Y522" s="101">
        <f t="shared" si="78"/>
        <v>2</v>
      </c>
      <c r="Z522" s="101">
        <f t="shared" si="78"/>
        <v>0</v>
      </c>
      <c r="AA522" s="102">
        <f t="shared" si="78"/>
        <v>0</v>
      </c>
    </row>
    <row r="523" spans="1:34" ht="21" customHeight="1" x14ac:dyDescent="0.25">
      <c r="A523" s="27" t="s">
        <v>19</v>
      </c>
      <c r="B523" s="30">
        <f t="shared" si="68"/>
        <v>45</v>
      </c>
      <c r="C523" s="10">
        <f t="shared" si="69"/>
        <v>21</v>
      </c>
      <c r="D523" s="10">
        <f t="shared" si="69"/>
        <v>24</v>
      </c>
      <c r="E523" s="38">
        <f t="shared" si="70"/>
        <v>1</v>
      </c>
      <c r="F523" s="38">
        <f t="shared" si="70"/>
        <v>21</v>
      </c>
      <c r="G523" s="11">
        <f t="shared" si="70"/>
        <v>20</v>
      </c>
      <c r="H523" s="11">
        <f t="shared" si="70"/>
        <v>3</v>
      </c>
      <c r="I523" s="11">
        <f t="shared" si="71"/>
        <v>0</v>
      </c>
      <c r="J523" s="23">
        <f t="shared" si="72"/>
        <v>1</v>
      </c>
      <c r="K523" s="88">
        <f t="shared" si="72"/>
        <v>20</v>
      </c>
      <c r="L523" s="91">
        <f t="shared" si="73"/>
        <v>29</v>
      </c>
      <c r="M523" s="55">
        <f t="shared" si="73"/>
        <v>13</v>
      </c>
      <c r="N523" s="55">
        <f t="shared" si="73"/>
        <v>3</v>
      </c>
      <c r="O523" s="55">
        <f t="shared" si="73"/>
        <v>0</v>
      </c>
      <c r="P523" s="95">
        <f t="shared" si="74"/>
        <v>6.6977777777777776</v>
      </c>
      <c r="Q523" s="100">
        <f t="shared" si="75"/>
        <v>5</v>
      </c>
      <c r="R523" s="106">
        <f t="shared" si="76"/>
        <v>2</v>
      </c>
      <c r="S523" s="102">
        <f t="shared" si="76"/>
        <v>3</v>
      </c>
      <c r="T523" s="106">
        <f t="shared" si="77"/>
        <v>0</v>
      </c>
      <c r="U523" s="101">
        <f t="shared" si="77"/>
        <v>2</v>
      </c>
      <c r="V523" s="101">
        <f t="shared" si="77"/>
        <v>3</v>
      </c>
      <c r="W523" s="102">
        <f t="shared" si="77"/>
        <v>0</v>
      </c>
      <c r="X523" s="106">
        <f t="shared" si="78"/>
        <v>4</v>
      </c>
      <c r="Y523" s="101">
        <f t="shared" si="78"/>
        <v>1</v>
      </c>
      <c r="Z523" s="101">
        <f t="shared" si="78"/>
        <v>0</v>
      </c>
      <c r="AA523" s="102">
        <f t="shared" si="78"/>
        <v>0</v>
      </c>
    </row>
    <row r="524" spans="1:34" ht="25.5" customHeight="1" x14ac:dyDescent="0.25">
      <c r="A524" s="27" t="s">
        <v>20</v>
      </c>
      <c r="B524" s="30">
        <f t="shared" si="68"/>
        <v>45</v>
      </c>
      <c r="C524" s="10">
        <f t="shared" si="69"/>
        <v>21</v>
      </c>
      <c r="D524" s="10">
        <f t="shared" si="69"/>
        <v>24</v>
      </c>
      <c r="E524" s="38">
        <f t="shared" si="70"/>
        <v>2</v>
      </c>
      <c r="F524" s="38">
        <f t="shared" si="70"/>
        <v>21</v>
      </c>
      <c r="G524" s="11">
        <f t="shared" si="70"/>
        <v>20</v>
      </c>
      <c r="H524" s="11">
        <f t="shared" si="70"/>
        <v>2</v>
      </c>
      <c r="I524" s="11">
        <f t="shared" si="71"/>
        <v>1</v>
      </c>
      <c r="J524" s="23">
        <f t="shared" si="72"/>
        <v>2</v>
      </c>
      <c r="K524" s="88">
        <f t="shared" si="72"/>
        <v>21</v>
      </c>
      <c r="L524" s="91">
        <f t="shared" si="73"/>
        <v>30</v>
      </c>
      <c r="M524" s="55">
        <f t="shared" si="73"/>
        <v>13</v>
      </c>
      <c r="N524" s="55">
        <f t="shared" si="73"/>
        <v>2</v>
      </c>
      <c r="O524" s="55">
        <f t="shared" si="73"/>
        <v>0</v>
      </c>
      <c r="P524" s="95">
        <f t="shared" si="74"/>
        <v>6.7200000000000024</v>
      </c>
      <c r="Q524" s="100">
        <f t="shared" si="75"/>
        <v>6</v>
      </c>
      <c r="R524" s="106">
        <f t="shared" si="76"/>
        <v>3</v>
      </c>
      <c r="S524" s="102">
        <f t="shared" si="76"/>
        <v>3</v>
      </c>
      <c r="T524" s="106">
        <f t="shared" si="77"/>
        <v>0</v>
      </c>
      <c r="U524" s="101">
        <f t="shared" si="77"/>
        <v>3</v>
      </c>
      <c r="V524" s="101">
        <f t="shared" si="77"/>
        <v>3</v>
      </c>
      <c r="W524" s="102">
        <f t="shared" si="77"/>
        <v>0</v>
      </c>
      <c r="X524" s="106">
        <f t="shared" si="78"/>
        <v>5</v>
      </c>
      <c r="Y524" s="101">
        <f t="shared" si="78"/>
        <v>1</v>
      </c>
      <c r="Z524" s="101">
        <f t="shared" si="78"/>
        <v>0</v>
      </c>
      <c r="AA524" s="102">
        <f t="shared" si="78"/>
        <v>0</v>
      </c>
    </row>
    <row r="525" spans="1:34" ht="21.75" customHeight="1" x14ac:dyDescent="0.25">
      <c r="A525" s="27" t="s">
        <v>21</v>
      </c>
      <c r="B525" s="30">
        <f t="shared" si="68"/>
        <v>45</v>
      </c>
      <c r="C525" s="10">
        <f t="shared" si="69"/>
        <v>21</v>
      </c>
      <c r="D525" s="10">
        <f t="shared" si="69"/>
        <v>24</v>
      </c>
      <c r="E525" s="38">
        <f t="shared" si="70"/>
        <v>1</v>
      </c>
      <c r="F525" s="38">
        <f t="shared" si="70"/>
        <v>27</v>
      </c>
      <c r="G525" s="11">
        <f t="shared" si="70"/>
        <v>16</v>
      </c>
      <c r="H525" s="11">
        <f t="shared" si="70"/>
        <v>1</v>
      </c>
      <c r="I525" s="11">
        <f t="shared" si="71"/>
        <v>0</v>
      </c>
      <c r="J525" s="23">
        <f t="shared" si="72"/>
        <v>1</v>
      </c>
      <c r="K525" s="88">
        <f t="shared" si="72"/>
        <v>27</v>
      </c>
      <c r="L525" s="91">
        <f t="shared" si="73"/>
        <v>30</v>
      </c>
      <c r="M525" s="55">
        <f t="shared" si="73"/>
        <v>13</v>
      </c>
      <c r="N525" s="55">
        <f t="shared" si="73"/>
        <v>2</v>
      </c>
      <c r="O525" s="55">
        <f t="shared" si="73"/>
        <v>0</v>
      </c>
      <c r="P525" s="95">
        <f t="shared" si="74"/>
        <v>6.9599999999999973</v>
      </c>
      <c r="Q525" s="100">
        <f t="shared" si="75"/>
        <v>3</v>
      </c>
      <c r="R525" s="106">
        <f t="shared" si="76"/>
        <v>3</v>
      </c>
      <c r="S525" s="102">
        <f t="shared" si="76"/>
        <v>0</v>
      </c>
      <c r="T525" s="106">
        <f t="shared" si="77"/>
        <v>0</v>
      </c>
      <c r="U525" s="101">
        <f t="shared" si="77"/>
        <v>1</v>
      </c>
      <c r="V525" s="101">
        <f t="shared" si="77"/>
        <v>2</v>
      </c>
      <c r="W525" s="102">
        <f t="shared" si="77"/>
        <v>0</v>
      </c>
      <c r="X525" s="106">
        <f t="shared" si="78"/>
        <v>3</v>
      </c>
      <c r="Y525" s="101">
        <f t="shared" si="78"/>
        <v>0</v>
      </c>
      <c r="Z525" s="101">
        <f t="shared" si="78"/>
        <v>0</v>
      </c>
      <c r="AA525" s="102">
        <f t="shared" si="78"/>
        <v>0</v>
      </c>
    </row>
    <row r="526" spans="1:34" ht="21.75" customHeight="1" x14ac:dyDescent="0.25">
      <c r="A526" s="27" t="s">
        <v>22</v>
      </c>
      <c r="B526" s="30">
        <f t="shared" si="68"/>
        <v>45</v>
      </c>
      <c r="C526" s="10">
        <f t="shared" si="69"/>
        <v>20</v>
      </c>
      <c r="D526" s="10">
        <f t="shared" si="69"/>
        <v>25</v>
      </c>
      <c r="E526" s="38">
        <f t="shared" si="70"/>
        <v>0</v>
      </c>
      <c r="F526" s="38">
        <f t="shared" si="70"/>
        <v>22</v>
      </c>
      <c r="G526" s="11">
        <f t="shared" si="70"/>
        <v>21</v>
      </c>
      <c r="H526" s="11">
        <f t="shared" si="70"/>
        <v>2</v>
      </c>
      <c r="I526" s="11">
        <f t="shared" si="71"/>
        <v>0</v>
      </c>
      <c r="J526" s="23">
        <f t="shared" si="72"/>
        <v>0</v>
      </c>
      <c r="K526" s="88">
        <f t="shared" si="72"/>
        <v>21</v>
      </c>
      <c r="L526" s="91">
        <f t="shared" si="73"/>
        <v>28</v>
      </c>
      <c r="M526" s="55">
        <f t="shared" si="73"/>
        <v>14</v>
      </c>
      <c r="N526" s="55">
        <f t="shared" si="73"/>
        <v>3</v>
      </c>
      <c r="O526" s="55">
        <f t="shared" si="73"/>
        <v>0</v>
      </c>
      <c r="P526" s="95">
        <f t="shared" si="74"/>
        <v>6.7333333333333343</v>
      </c>
      <c r="Q526" s="100">
        <f t="shared" si="75"/>
        <v>5</v>
      </c>
      <c r="R526" s="106">
        <f t="shared" si="76"/>
        <v>3</v>
      </c>
      <c r="S526" s="102">
        <f t="shared" si="76"/>
        <v>2</v>
      </c>
      <c r="T526" s="106">
        <f t="shared" si="77"/>
        <v>0</v>
      </c>
      <c r="U526" s="101">
        <f t="shared" si="77"/>
        <v>2</v>
      </c>
      <c r="V526" s="101">
        <f t="shared" si="77"/>
        <v>2</v>
      </c>
      <c r="W526" s="102">
        <f t="shared" si="77"/>
        <v>1</v>
      </c>
      <c r="X526" s="106">
        <f t="shared" si="78"/>
        <v>2</v>
      </c>
      <c r="Y526" s="101">
        <f t="shared" si="78"/>
        <v>2</v>
      </c>
      <c r="Z526" s="101">
        <f t="shared" si="78"/>
        <v>1</v>
      </c>
      <c r="AA526" s="102">
        <f t="shared" si="78"/>
        <v>0</v>
      </c>
    </row>
    <row r="527" spans="1:34" ht="21" customHeight="1" x14ac:dyDescent="0.25">
      <c r="A527" s="27" t="s">
        <v>23</v>
      </c>
      <c r="B527" s="30">
        <f t="shared" si="68"/>
        <v>45</v>
      </c>
      <c r="C527" s="10">
        <f t="shared" si="69"/>
        <v>21</v>
      </c>
      <c r="D527" s="10">
        <f t="shared" si="69"/>
        <v>24</v>
      </c>
      <c r="E527" s="38">
        <f t="shared" si="70"/>
        <v>0</v>
      </c>
      <c r="F527" s="38">
        <f t="shared" si="70"/>
        <v>23</v>
      </c>
      <c r="G527" s="11">
        <f t="shared" si="70"/>
        <v>20</v>
      </c>
      <c r="H527" s="11">
        <f t="shared" si="70"/>
        <v>2</v>
      </c>
      <c r="I527" s="11">
        <f t="shared" si="71"/>
        <v>1</v>
      </c>
      <c r="J527" s="23">
        <f t="shared" si="72"/>
        <v>0</v>
      </c>
      <c r="K527" s="88">
        <f t="shared" si="72"/>
        <v>23</v>
      </c>
      <c r="L527" s="91">
        <f t="shared" si="73"/>
        <v>27</v>
      </c>
      <c r="M527" s="55">
        <f t="shared" si="73"/>
        <v>14</v>
      </c>
      <c r="N527" s="55">
        <f t="shared" si="73"/>
        <v>4</v>
      </c>
      <c r="O527" s="55">
        <f t="shared" si="73"/>
        <v>0</v>
      </c>
      <c r="P527" s="95">
        <f t="shared" si="74"/>
        <v>6.6933333333333334</v>
      </c>
      <c r="Q527" s="100">
        <f t="shared" si="75"/>
        <v>5</v>
      </c>
      <c r="R527" s="106">
        <f t="shared" si="76"/>
        <v>1</v>
      </c>
      <c r="S527" s="102">
        <f t="shared" si="76"/>
        <v>4</v>
      </c>
      <c r="T527" s="106">
        <f t="shared" si="77"/>
        <v>0</v>
      </c>
      <c r="U527" s="101">
        <f t="shared" si="77"/>
        <v>2</v>
      </c>
      <c r="V527" s="101">
        <f t="shared" si="77"/>
        <v>3</v>
      </c>
      <c r="W527" s="102">
        <f t="shared" si="77"/>
        <v>0</v>
      </c>
      <c r="X527" s="106">
        <f t="shared" si="78"/>
        <v>3</v>
      </c>
      <c r="Y527" s="101">
        <f t="shared" si="78"/>
        <v>2</v>
      </c>
      <c r="Z527" s="101">
        <f t="shared" si="78"/>
        <v>0</v>
      </c>
      <c r="AA527" s="102">
        <f t="shared" si="78"/>
        <v>0</v>
      </c>
    </row>
    <row r="528" spans="1:34" ht="21" customHeight="1" x14ac:dyDescent="0.25">
      <c r="A528" s="27" t="s">
        <v>24</v>
      </c>
      <c r="B528" s="30">
        <f t="shared" si="68"/>
        <v>45</v>
      </c>
      <c r="C528" s="10">
        <f t="shared" si="69"/>
        <v>21</v>
      </c>
      <c r="D528" s="10">
        <f t="shared" si="69"/>
        <v>24</v>
      </c>
      <c r="E528" s="38">
        <f t="shared" si="70"/>
        <v>3</v>
      </c>
      <c r="F528" s="38">
        <f t="shared" si="70"/>
        <v>22</v>
      </c>
      <c r="G528" s="11">
        <f t="shared" si="70"/>
        <v>19</v>
      </c>
      <c r="H528" s="11">
        <f t="shared" si="70"/>
        <v>1</v>
      </c>
      <c r="I528" s="11">
        <f t="shared" si="71"/>
        <v>1</v>
      </c>
      <c r="J528" s="23">
        <f t="shared" si="72"/>
        <v>3</v>
      </c>
      <c r="K528" s="88">
        <f t="shared" si="72"/>
        <v>22</v>
      </c>
      <c r="L528" s="91">
        <f t="shared" si="73"/>
        <v>30</v>
      </c>
      <c r="M528" s="55">
        <f t="shared" si="73"/>
        <v>13</v>
      </c>
      <c r="N528" s="55">
        <f t="shared" si="73"/>
        <v>2</v>
      </c>
      <c r="O528" s="55">
        <f t="shared" si="73"/>
        <v>0</v>
      </c>
      <c r="P528" s="95">
        <f t="shared" si="74"/>
        <v>6.8666666666666654</v>
      </c>
      <c r="Q528" s="100">
        <f t="shared" si="75"/>
        <v>3</v>
      </c>
      <c r="R528" s="106">
        <f t="shared" si="76"/>
        <v>1</v>
      </c>
      <c r="S528" s="102">
        <f t="shared" si="76"/>
        <v>2</v>
      </c>
      <c r="T528" s="106">
        <f t="shared" si="77"/>
        <v>0</v>
      </c>
      <c r="U528" s="101">
        <f t="shared" si="77"/>
        <v>1</v>
      </c>
      <c r="V528" s="101">
        <f t="shared" si="77"/>
        <v>2</v>
      </c>
      <c r="W528" s="102">
        <f t="shared" si="77"/>
        <v>0</v>
      </c>
      <c r="X528" s="106">
        <f t="shared" si="78"/>
        <v>1</v>
      </c>
      <c r="Y528" s="101">
        <f t="shared" si="78"/>
        <v>2</v>
      </c>
      <c r="Z528" s="101">
        <f t="shared" si="78"/>
        <v>0</v>
      </c>
      <c r="AA528" s="102">
        <f t="shared" si="78"/>
        <v>0</v>
      </c>
    </row>
    <row r="529" spans="1:27" ht="21" customHeight="1" x14ac:dyDescent="0.25">
      <c r="A529" s="27" t="s">
        <v>25</v>
      </c>
      <c r="B529" s="30">
        <f t="shared" si="68"/>
        <v>45</v>
      </c>
      <c r="C529" s="10">
        <f t="shared" si="69"/>
        <v>21</v>
      </c>
      <c r="D529" s="10">
        <f t="shared" si="69"/>
        <v>24</v>
      </c>
      <c r="E529" s="38">
        <f t="shared" si="70"/>
        <v>0</v>
      </c>
      <c r="F529" s="38">
        <f t="shared" si="70"/>
        <v>25</v>
      </c>
      <c r="G529" s="11">
        <f t="shared" si="70"/>
        <v>19</v>
      </c>
      <c r="H529" s="11">
        <f t="shared" si="70"/>
        <v>1</v>
      </c>
      <c r="I529" s="11">
        <f t="shared" si="71"/>
        <v>0</v>
      </c>
      <c r="J529" s="23">
        <f t="shared" si="72"/>
        <v>0</v>
      </c>
      <c r="K529" s="88">
        <f t="shared" si="72"/>
        <v>24</v>
      </c>
      <c r="L529" s="91">
        <f t="shared" si="73"/>
        <v>25</v>
      </c>
      <c r="M529" s="55">
        <f t="shared" si="73"/>
        <v>16</v>
      </c>
      <c r="N529" s="55">
        <f t="shared" si="73"/>
        <v>3</v>
      </c>
      <c r="O529" s="55">
        <f t="shared" si="73"/>
        <v>1</v>
      </c>
      <c r="P529" s="95">
        <f t="shared" si="74"/>
        <v>6.7866666666666688</v>
      </c>
      <c r="Q529" s="100">
        <f t="shared" si="75"/>
        <v>1</v>
      </c>
      <c r="R529" s="106">
        <f t="shared" si="76"/>
        <v>1</v>
      </c>
      <c r="S529" s="102">
        <f t="shared" si="76"/>
        <v>0</v>
      </c>
      <c r="T529" s="106">
        <f t="shared" si="77"/>
        <v>0</v>
      </c>
      <c r="U529" s="101">
        <f t="shared" si="77"/>
        <v>0</v>
      </c>
      <c r="V529" s="101">
        <f t="shared" si="77"/>
        <v>0</v>
      </c>
      <c r="W529" s="102">
        <f t="shared" si="77"/>
        <v>1</v>
      </c>
      <c r="X529" s="106">
        <f t="shared" si="78"/>
        <v>0</v>
      </c>
      <c r="Y529" s="101">
        <f t="shared" si="78"/>
        <v>0</v>
      </c>
      <c r="Z529" s="101">
        <f t="shared" si="78"/>
        <v>1</v>
      </c>
      <c r="AA529" s="102">
        <f t="shared" si="78"/>
        <v>0</v>
      </c>
    </row>
    <row r="530" spans="1:27" ht="21" customHeight="1" x14ac:dyDescent="0.25">
      <c r="A530" s="27" t="s">
        <v>26</v>
      </c>
      <c r="B530" s="30">
        <f t="shared" si="68"/>
        <v>45</v>
      </c>
      <c r="C530" s="10">
        <f t="shared" si="69"/>
        <v>21</v>
      </c>
      <c r="D530" s="10">
        <f t="shared" si="69"/>
        <v>24</v>
      </c>
      <c r="E530" s="38">
        <f t="shared" si="70"/>
        <v>5</v>
      </c>
      <c r="F530" s="38">
        <f t="shared" si="70"/>
        <v>21</v>
      </c>
      <c r="G530" s="11">
        <f t="shared" si="70"/>
        <v>17</v>
      </c>
      <c r="H530" s="11">
        <f t="shared" si="70"/>
        <v>1</v>
      </c>
      <c r="I530" s="11">
        <f t="shared" si="71"/>
        <v>1</v>
      </c>
      <c r="J530" s="23">
        <f t="shared" si="72"/>
        <v>5</v>
      </c>
      <c r="K530" s="88">
        <f t="shared" si="72"/>
        <v>21</v>
      </c>
      <c r="L530" s="91">
        <f t="shared" si="73"/>
        <v>33</v>
      </c>
      <c r="M530" s="55">
        <f t="shared" si="73"/>
        <v>11</v>
      </c>
      <c r="N530" s="55">
        <f t="shared" si="73"/>
        <v>1</v>
      </c>
      <c r="O530" s="55">
        <f t="shared" si="73"/>
        <v>0</v>
      </c>
      <c r="P530" s="95">
        <f t="shared" si="74"/>
        <v>6.926666666666665</v>
      </c>
      <c r="Q530" s="100">
        <f t="shared" si="75"/>
        <v>2</v>
      </c>
      <c r="R530" s="106">
        <f t="shared" si="76"/>
        <v>0</v>
      </c>
      <c r="S530" s="102">
        <f t="shared" si="76"/>
        <v>2</v>
      </c>
      <c r="T530" s="106">
        <f t="shared" si="77"/>
        <v>0</v>
      </c>
      <c r="U530" s="101">
        <f t="shared" si="77"/>
        <v>0</v>
      </c>
      <c r="V530" s="101">
        <f t="shared" si="77"/>
        <v>2</v>
      </c>
      <c r="W530" s="102">
        <f t="shared" si="77"/>
        <v>0</v>
      </c>
      <c r="X530" s="106">
        <f t="shared" si="78"/>
        <v>0</v>
      </c>
      <c r="Y530" s="101">
        <f t="shared" si="78"/>
        <v>1</v>
      </c>
      <c r="Z530" s="101">
        <f t="shared" si="78"/>
        <v>1</v>
      </c>
      <c r="AA530" s="102">
        <f t="shared" si="78"/>
        <v>0</v>
      </c>
    </row>
    <row r="531" spans="1:27" ht="21" customHeight="1" x14ac:dyDescent="0.25">
      <c r="A531" s="147" t="s">
        <v>849</v>
      </c>
      <c r="B531" s="153">
        <f t="shared" si="68"/>
        <v>45</v>
      </c>
      <c r="C531" s="148">
        <f t="shared" si="69"/>
        <v>21</v>
      </c>
      <c r="D531" s="148">
        <f t="shared" si="69"/>
        <v>24</v>
      </c>
      <c r="E531" s="149">
        <f t="shared" si="70"/>
        <v>1</v>
      </c>
      <c r="F531" s="149">
        <f t="shared" si="70"/>
        <v>26</v>
      </c>
      <c r="G531" s="150">
        <f t="shared" si="70"/>
        <v>17</v>
      </c>
      <c r="H531" s="150">
        <f t="shared" si="70"/>
        <v>1</v>
      </c>
      <c r="I531" s="150">
        <f t="shared" si="71"/>
        <v>0</v>
      </c>
      <c r="J531" s="151">
        <f t="shared" si="72"/>
        <v>0</v>
      </c>
      <c r="K531" s="152">
        <f t="shared" si="72"/>
        <v>27</v>
      </c>
      <c r="L531" s="92">
        <f t="shared" si="73"/>
        <v>23</v>
      </c>
      <c r="M531" s="93">
        <f t="shared" si="73"/>
        <v>19</v>
      </c>
      <c r="N531" s="93">
        <f t="shared" si="73"/>
        <v>3</v>
      </c>
      <c r="O531" s="93">
        <f t="shared" si="73"/>
        <v>0</v>
      </c>
      <c r="P531" s="96">
        <f t="shared" si="74"/>
        <v>6.6844444444444422</v>
      </c>
      <c r="Q531" s="110">
        <f t="shared" si="75"/>
        <v>2</v>
      </c>
      <c r="R531" s="107">
        <f t="shared" si="76"/>
        <v>1</v>
      </c>
      <c r="S531" s="109">
        <f t="shared" si="76"/>
        <v>1</v>
      </c>
      <c r="T531" s="107">
        <f t="shared" si="77"/>
        <v>0</v>
      </c>
      <c r="U531" s="108">
        <f t="shared" si="77"/>
        <v>0</v>
      </c>
      <c r="V531" s="108">
        <f t="shared" si="77"/>
        <v>1</v>
      </c>
      <c r="W531" s="109">
        <f t="shared" si="77"/>
        <v>1</v>
      </c>
      <c r="X531" s="107">
        <f t="shared" si="78"/>
        <v>1</v>
      </c>
      <c r="Y531" s="108">
        <f t="shared" si="78"/>
        <v>1</v>
      </c>
      <c r="Z531" s="108">
        <f t="shared" si="78"/>
        <v>0</v>
      </c>
      <c r="AA531" s="109">
        <f t="shared" si="78"/>
        <v>0</v>
      </c>
    </row>
    <row r="532" spans="1:27" ht="21" customHeight="1" x14ac:dyDescent="0.25">
      <c r="A532" s="26" t="s">
        <v>37</v>
      </c>
      <c r="B532" s="5">
        <f>SUM(B521:B531)</f>
        <v>495</v>
      </c>
      <c r="C532" s="5"/>
      <c r="E532" s="5"/>
      <c r="G532" s="3"/>
      <c r="I532" s="5"/>
      <c r="K532" s="63"/>
      <c r="L532" s="5"/>
      <c r="M532" s="5"/>
      <c r="N532" s="5"/>
      <c r="O532" s="5"/>
    </row>
    <row r="534" spans="1:27" ht="21" customHeight="1" x14ac:dyDescent="0.25">
      <c r="D534" s="4"/>
      <c r="E534" s="4"/>
      <c r="F534" s="4"/>
      <c r="G534" s="4"/>
      <c r="H534" s="4"/>
      <c r="I534" s="4"/>
      <c r="J534" s="4"/>
    </row>
    <row r="535" spans="1:27" ht="21" customHeight="1" x14ac:dyDescent="0.25">
      <c r="D535" s="2"/>
      <c r="E535" s="2"/>
      <c r="H535" s="2"/>
      <c r="I535" s="2"/>
      <c r="J535" s="2"/>
    </row>
  </sheetData>
  <autoFilter ref="AB4:AH4"/>
  <sortState ref="A457:M498">
    <sortCondition ref="H457:H498"/>
    <sortCondition descending="1" ref="G457:G498"/>
    <sortCondition ref="I457:I498"/>
  </sortState>
  <mergeCells count="9">
    <mergeCell ref="A2:L2"/>
    <mergeCell ref="Q519:AA519"/>
    <mergeCell ref="L519:O519"/>
    <mergeCell ref="P519:P520"/>
    <mergeCell ref="A519:A520"/>
    <mergeCell ref="B519:B520"/>
    <mergeCell ref="C519:D519"/>
    <mergeCell ref="E519:I519"/>
    <mergeCell ref="J519:K519"/>
  </mergeCells>
  <conditionalFormatting sqref="L384:L481 L285:L339 L5:L8 L149:L250 N5:N492 N497:N517 K5:K489 K503:L517">
    <cfRule type="cellIs" dxfId="15" priority="58" stopIfTrue="1" operator="equal">
      <formula>"Chuyển đến"</formula>
    </cfRule>
  </conditionalFormatting>
  <conditionalFormatting sqref="N362">
    <cfRule type="cellIs" dxfId="14" priority="57" stopIfTrue="1" operator="equal">
      <formula>"Chuyển đến"</formula>
    </cfRule>
  </conditionalFormatting>
  <conditionalFormatting sqref="K490:K495 K498:K502">
    <cfRule type="cellIs" dxfId="13" priority="40" stopIfTrue="1" operator="equal">
      <formula>"Chuyển đến"</formula>
    </cfRule>
  </conditionalFormatting>
  <conditionalFormatting sqref="N4:N492 N497:N517">
    <cfRule type="cellIs" dxfId="12" priority="46" operator="equal">
      <formula>"Học lại"</formula>
    </cfRule>
  </conditionalFormatting>
  <conditionalFormatting sqref="AC5:AC517 AH5:AH517">
    <cfRule type="cellIs" dxfId="11" priority="15" operator="greaterThan">
      <formula>1</formula>
    </cfRule>
  </conditionalFormatting>
  <conditionalFormatting sqref="L482:L489">
    <cfRule type="cellIs" dxfId="10" priority="13" stopIfTrue="1" operator="equal">
      <formula>"Chuyển đến"</formula>
    </cfRule>
  </conditionalFormatting>
  <conditionalFormatting sqref="L353:L361 L43:L70">
    <cfRule type="cellIs" dxfId="9" priority="12" stopIfTrue="1" operator="equal">
      <formula>"Chuyển đến"</formula>
    </cfRule>
  </conditionalFormatting>
  <conditionalFormatting sqref="L12 L87 L72:L85">
    <cfRule type="cellIs" dxfId="8" priority="10" stopIfTrue="1" operator="equal">
      <formula>"Chuyển đến"</formula>
    </cfRule>
  </conditionalFormatting>
  <conditionalFormatting sqref="L10:L11 L252:L262 L274:L283 L264:L272 L363:L382 L13:L41 L88:L147 L341:L352 L490:L492 L498:L502">
    <cfRule type="cellIs" dxfId="7" priority="9" stopIfTrue="1" operator="equal">
      <formula>"Chuyển đến"</formula>
    </cfRule>
  </conditionalFormatting>
  <conditionalFormatting sqref="L362">
    <cfRule type="cellIs" dxfId="6" priority="8" stopIfTrue="1" operator="equal">
      <formula>"Chuyển đến"</formula>
    </cfRule>
  </conditionalFormatting>
  <conditionalFormatting sqref="Q519:AA531">
    <cfRule type="cellIs" dxfId="5" priority="7" operator="equal">
      <formula>0</formula>
    </cfRule>
  </conditionalFormatting>
  <conditionalFormatting sqref="K496">
    <cfRule type="cellIs" dxfId="4" priority="6" stopIfTrue="1" operator="equal">
      <formula>"Chuyển đến"</formula>
    </cfRule>
  </conditionalFormatting>
  <conditionalFormatting sqref="K497">
    <cfRule type="cellIs" dxfId="3" priority="4" stopIfTrue="1" operator="equal">
      <formula>"Chuyển đến"</formula>
    </cfRule>
  </conditionalFormatting>
  <conditionalFormatting sqref="L497">
    <cfRule type="cellIs" dxfId="2" priority="3" stopIfTrue="1" operator="equal">
      <formula>"Chuyển đến"</formula>
    </cfRule>
  </conditionalFormatting>
  <conditionalFormatting sqref="H493:H495">
    <cfRule type="cellIs" dxfId="1" priority="2" stopIfTrue="1" operator="equal">
      <formula>"Chuyển đến"</formula>
    </cfRule>
  </conditionalFormatting>
  <conditionalFormatting sqref="H496">
    <cfRule type="cellIs" dxfId="0" priority="1" stopIfTrue="1" operator="equal">
      <formula>"Chuyển đến"</formula>
    </cfRule>
  </conditionalFormatting>
  <pageMargins left="0.45" right="0.2" top="0.5" bottom="0.5" header="0.3" footer="0.3"/>
  <pageSetup paperSize="9"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85" zoomScaleNormal="85" workbookViewId="0">
      <selection activeCell="A2" sqref="A2:I2"/>
    </sheetView>
  </sheetViews>
  <sheetFormatPr defaultRowHeight="15" x14ac:dyDescent="0.25"/>
  <cols>
    <col min="1" max="1" width="4.7109375" style="21" customWidth="1"/>
    <col min="2" max="2" width="6.28515625" style="21" customWidth="1"/>
    <col min="3" max="3" width="21.28515625" style="21" bestFit="1" customWidth="1"/>
    <col min="4" max="4" width="16.7109375" style="21" customWidth="1"/>
    <col min="5" max="5" width="16.85546875" style="21" customWidth="1"/>
    <col min="6" max="6" width="12.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6"/>
      <c r="G1" s="25" t="s">
        <v>896</v>
      </c>
      <c r="H1" s="25"/>
    </row>
    <row r="2" spans="1:9" s="18" customFormat="1" ht="20.25" customHeight="1" x14ac:dyDescent="0.25">
      <c r="A2" s="179" t="s">
        <v>895</v>
      </c>
      <c r="B2" s="179"/>
      <c r="C2" s="179"/>
      <c r="D2" s="179"/>
      <c r="E2" s="179"/>
      <c r="F2" s="179"/>
      <c r="G2" s="179"/>
      <c r="H2" s="179"/>
      <c r="I2" s="179"/>
    </row>
    <row r="3" spans="1:9" s="18" customFormat="1" ht="18.75" customHeight="1" x14ac:dyDescent="0.25">
      <c r="C3" s="44" t="s">
        <v>894</v>
      </c>
      <c r="D3" s="44" t="s">
        <v>912</v>
      </c>
      <c r="F3" s="43"/>
    </row>
    <row r="4" spans="1:9" s="20" customFormat="1" x14ac:dyDescent="0.25">
      <c r="A4" s="19" t="s">
        <v>0</v>
      </c>
      <c r="B4" s="19" t="s">
        <v>13</v>
      </c>
      <c r="C4" s="19" t="s">
        <v>33</v>
      </c>
      <c r="D4" s="19" t="s">
        <v>1</v>
      </c>
      <c r="E4" s="19" t="s">
        <v>2</v>
      </c>
      <c r="F4" s="19" t="s">
        <v>16</v>
      </c>
      <c r="G4" s="19" t="s">
        <v>30</v>
      </c>
      <c r="I4" s="20" t="str">
        <f>RIGHT($C$3,LEN($C$3)-5)</f>
        <v>11A9</v>
      </c>
    </row>
    <row r="5" spans="1:9" ht="15.75" customHeight="1" x14ac:dyDescent="0.25">
      <c r="A5" s="64">
        <v>1</v>
      </c>
      <c r="B5" s="22" t="s">
        <v>838</v>
      </c>
      <c r="C5" s="29" t="s">
        <v>143</v>
      </c>
      <c r="D5" s="22" t="s">
        <v>144</v>
      </c>
      <c r="E5" s="22" t="s">
        <v>7</v>
      </c>
      <c r="F5" s="22" t="s">
        <v>25</v>
      </c>
      <c r="G5" s="66" t="s">
        <v>36</v>
      </c>
      <c r="I5" s="45">
        <f>IF(TYPE(MATCH($I$4,DSLop,0))=16,"",MATCH($I$4,DSLop,0))</f>
        <v>403</v>
      </c>
    </row>
    <row r="6" spans="1:9" ht="15.75" customHeight="1" x14ac:dyDescent="0.25">
      <c r="A6" s="64">
        <f>IF(C6&lt;&gt;"",A5+1,"")</f>
        <v>2</v>
      </c>
      <c r="B6" s="22" t="s">
        <v>838</v>
      </c>
      <c r="C6" s="29" t="s">
        <v>145</v>
      </c>
      <c r="D6" s="22" t="s">
        <v>146</v>
      </c>
      <c r="E6" s="22" t="s">
        <v>7</v>
      </c>
      <c r="F6" s="22" t="s">
        <v>25</v>
      </c>
      <c r="G6" s="66" t="s">
        <v>36</v>
      </c>
      <c r="I6" s="46">
        <f ca="1">IF(TYPE(MATCH($I$4,OFFSET('Khối 11'!$F$5,I5,0):'Khối 11'!$F$517,0)+I5)=16,"",MATCH($I$4,OFFSET('Khối 11'!$F$5,I5,0):'Khối 11'!$F$517,0)+I5)</f>
        <v>404</v>
      </c>
    </row>
    <row r="7" spans="1:9" ht="15.75" customHeight="1" x14ac:dyDescent="0.25">
      <c r="A7" s="64">
        <f t="shared" ref="A7:A51" si="0">IF(C7&lt;&gt;"",A6+1,"")</f>
        <v>3</v>
      </c>
      <c r="B7" s="22" t="s">
        <v>838</v>
      </c>
      <c r="C7" s="29" t="s">
        <v>147</v>
      </c>
      <c r="D7" s="22" t="s">
        <v>148</v>
      </c>
      <c r="E7" s="22" t="s">
        <v>10</v>
      </c>
      <c r="F7" s="22" t="s">
        <v>25</v>
      </c>
      <c r="G7" s="66" t="s">
        <v>36</v>
      </c>
      <c r="I7" s="46">
        <f ca="1">IF(TYPE(MATCH($I$4,OFFSET('Khối 11'!$F$5,I6,0):'Khối 11'!$F$517,0)+I6)=16,"",MATCH($I$4,OFFSET('Khối 11'!$F$5,I6,0):'Khối 11'!$F$517,0)+I6)</f>
        <v>405</v>
      </c>
    </row>
    <row r="8" spans="1:9" ht="15.75" customHeight="1" x14ac:dyDescent="0.25">
      <c r="A8" s="64">
        <f t="shared" si="0"/>
        <v>4</v>
      </c>
      <c r="B8" s="22" t="s">
        <v>838</v>
      </c>
      <c r="C8" s="29" t="s">
        <v>149</v>
      </c>
      <c r="D8" s="22" t="s">
        <v>150</v>
      </c>
      <c r="E8" s="22" t="s">
        <v>10</v>
      </c>
      <c r="F8" s="22" t="s">
        <v>25</v>
      </c>
      <c r="G8" s="66" t="s">
        <v>36</v>
      </c>
      <c r="I8" s="46">
        <f ca="1">IF(TYPE(MATCH($I$4,OFFSET('Khối 11'!$F$5,I7,0):'Khối 11'!$F$517,0)+I7)=16,"",MATCH($I$4,OFFSET('Khối 11'!$F$5,I7,0):'Khối 11'!$F$517,0)+I7)</f>
        <v>406</v>
      </c>
    </row>
    <row r="9" spans="1:9" ht="15.75" customHeight="1" x14ac:dyDescent="0.25">
      <c r="A9" s="64">
        <f t="shared" si="0"/>
        <v>5</v>
      </c>
      <c r="B9" s="22" t="s">
        <v>838</v>
      </c>
      <c r="C9" s="29" t="s">
        <v>151</v>
      </c>
      <c r="D9" s="22" t="s">
        <v>152</v>
      </c>
      <c r="E9" s="22" t="s">
        <v>7</v>
      </c>
      <c r="F9" s="22" t="s">
        <v>25</v>
      </c>
      <c r="G9" s="66" t="s">
        <v>36</v>
      </c>
      <c r="I9" s="46">
        <f ca="1">IF(TYPE(MATCH($I$4,OFFSET('Khối 11'!$F$5,I8,0):'Khối 11'!$F$517,0)+I8)=16,"",MATCH($I$4,OFFSET('Khối 11'!$F$5,I8,0):'Khối 11'!$F$517,0)+I8)</f>
        <v>407</v>
      </c>
    </row>
    <row r="10" spans="1:9" ht="15.75" customHeight="1" x14ac:dyDescent="0.25">
      <c r="A10" s="64">
        <f t="shared" si="0"/>
        <v>6</v>
      </c>
      <c r="B10" s="22" t="s">
        <v>838</v>
      </c>
      <c r="C10" s="29" t="s">
        <v>153</v>
      </c>
      <c r="D10" s="22" t="s">
        <v>154</v>
      </c>
      <c r="E10" s="22" t="s">
        <v>7</v>
      </c>
      <c r="F10" s="22" t="s">
        <v>25</v>
      </c>
      <c r="G10" s="66" t="s">
        <v>36</v>
      </c>
      <c r="I10" s="46">
        <f ca="1">IF(TYPE(MATCH($I$4,OFFSET('Khối 11'!$F$5,I9,0):'Khối 11'!$F$517,0)+I9)=16,"",MATCH($I$4,OFFSET('Khối 11'!$F$5,I9,0):'Khối 11'!$F$517,0)+I9)</f>
        <v>408</v>
      </c>
    </row>
    <row r="11" spans="1:9" ht="15.75" customHeight="1" x14ac:dyDescent="0.25">
      <c r="A11" s="64">
        <f t="shared" si="0"/>
        <v>7</v>
      </c>
      <c r="B11" s="22" t="s">
        <v>838</v>
      </c>
      <c r="C11" s="29" t="s">
        <v>155</v>
      </c>
      <c r="D11" s="22" t="s">
        <v>156</v>
      </c>
      <c r="E11" s="22" t="s">
        <v>7</v>
      </c>
      <c r="F11" s="22" t="s">
        <v>25</v>
      </c>
      <c r="G11" s="66" t="s">
        <v>36</v>
      </c>
      <c r="I11" s="46">
        <f ca="1">IF(TYPE(MATCH($I$4,OFFSET('Khối 11'!$F$5,I10,0):'Khối 11'!$F$517,0)+I10)=16,"",MATCH($I$4,OFFSET('Khối 11'!$F$5,I10,0):'Khối 11'!$F$517,0)+I10)</f>
        <v>409</v>
      </c>
    </row>
    <row r="12" spans="1:9" ht="15.75" customHeight="1" x14ac:dyDescent="0.25">
      <c r="A12" s="64">
        <f t="shared" si="0"/>
        <v>8</v>
      </c>
      <c r="B12" s="22" t="s">
        <v>838</v>
      </c>
      <c r="C12" s="29" t="s">
        <v>157</v>
      </c>
      <c r="D12" s="22" t="s">
        <v>158</v>
      </c>
      <c r="E12" s="22" t="s">
        <v>10</v>
      </c>
      <c r="F12" s="22" t="s">
        <v>25</v>
      </c>
      <c r="G12" s="66" t="s">
        <v>36</v>
      </c>
      <c r="I12" s="46">
        <f ca="1">IF(TYPE(MATCH($I$4,OFFSET('Khối 11'!$F$5,I11,0):'Khối 11'!$F$517,0)+I11)=16,"",MATCH($I$4,OFFSET('Khối 11'!$F$5,I11,0):'Khối 11'!$F$517,0)+I11)</f>
        <v>410</v>
      </c>
    </row>
    <row r="13" spans="1:9" ht="15.75" customHeight="1" x14ac:dyDescent="0.25">
      <c r="A13" s="64">
        <f t="shared" si="0"/>
        <v>9</v>
      </c>
      <c r="B13" s="22" t="s">
        <v>838</v>
      </c>
      <c r="C13" s="29" t="s">
        <v>159</v>
      </c>
      <c r="D13" s="22" t="s">
        <v>160</v>
      </c>
      <c r="E13" s="22" t="s">
        <v>10</v>
      </c>
      <c r="F13" s="22" t="s">
        <v>25</v>
      </c>
      <c r="G13" s="66" t="s">
        <v>36</v>
      </c>
      <c r="I13" s="46">
        <f ca="1">IF(TYPE(MATCH($I$4,OFFSET('Khối 11'!$F$5,I12,0):'Khối 11'!$F$517,0)+I12)=16,"",MATCH($I$4,OFFSET('Khối 11'!$F$5,I12,0):'Khối 11'!$F$517,0)+I12)</f>
        <v>411</v>
      </c>
    </row>
    <row r="14" spans="1:9" ht="15.75" customHeight="1" x14ac:dyDescent="0.25">
      <c r="A14" s="64">
        <f t="shared" si="0"/>
        <v>10</v>
      </c>
      <c r="B14" s="22" t="s">
        <v>838</v>
      </c>
      <c r="C14" s="29" t="s">
        <v>161</v>
      </c>
      <c r="D14" s="22" t="s">
        <v>162</v>
      </c>
      <c r="E14" s="22" t="s">
        <v>10</v>
      </c>
      <c r="F14" s="22" t="s">
        <v>25</v>
      </c>
      <c r="G14" s="66" t="s">
        <v>36</v>
      </c>
      <c r="I14" s="46">
        <f ca="1">IF(TYPE(MATCH($I$4,OFFSET('Khối 11'!$F$5,I13,0):'Khối 11'!$F$517,0)+I13)=16,"",MATCH($I$4,OFFSET('Khối 11'!$F$5,I13,0):'Khối 11'!$F$517,0)+I13)</f>
        <v>412</v>
      </c>
    </row>
    <row r="15" spans="1:9" ht="15.75" customHeight="1" x14ac:dyDescent="0.25">
      <c r="A15" s="64">
        <f t="shared" si="0"/>
        <v>11</v>
      </c>
      <c r="B15" s="22" t="s">
        <v>838</v>
      </c>
      <c r="C15" s="29" t="s">
        <v>163</v>
      </c>
      <c r="D15" s="22" t="s">
        <v>66</v>
      </c>
      <c r="E15" s="22" t="s">
        <v>7</v>
      </c>
      <c r="F15" s="22" t="s">
        <v>25</v>
      </c>
      <c r="G15" s="66" t="s">
        <v>36</v>
      </c>
      <c r="I15" s="46">
        <f ca="1">IF(TYPE(MATCH($I$4,OFFSET('Khối 11'!$F$5,I14,0):'Khối 11'!$F$517,0)+I14)=16,"",MATCH($I$4,OFFSET('Khối 11'!$F$5,I14,0):'Khối 11'!$F$517,0)+I14)</f>
        <v>413</v>
      </c>
    </row>
    <row r="16" spans="1:9" ht="15.75" customHeight="1" x14ac:dyDescent="0.25">
      <c r="A16" s="64">
        <f t="shared" si="0"/>
        <v>12</v>
      </c>
      <c r="B16" s="22" t="s">
        <v>838</v>
      </c>
      <c r="C16" s="29" t="s">
        <v>164</v>
      </c>
      <c r="D16" s="22" t="s">
        <v>162</v>
      </c>
      <c r="E16" s="22" t="s">
        <v>7</v>
      </c>
      <c r="F16" s="22" t="s">
        <v>25</v>
      </c>
      <c r="G16" s="66" t="s">
        <v>36</v>
      </c>
      <c r="I16" s="46">
        <f ca="1">IF(TYPE(MATCH($I$4,OFFSET('Khối 11'!$F$5,I15,0):'Khối 11'!$F$517,0)+I15)=16,"",MATCH($I$4,OFFSET('Khối 11'!$F$5,I15,0):'Khối 11'!$F$517,0)+I15)</f>
        <v>414</v>
      </c>
    </row>
    <row r="17" spans="1:9" ht="15.75" customHeight="1" x14ac:dyDescent="0.25">
      <c r="A17" s="64">
        <f t="shared" si="0"/>
        <v>13</v>
      </c>
      <c r="B17" s="22" t="s">
        <v>838</v>
      </c>
      <c r="C17" s="29" t="s">
        <v>165</v>
      </c>
      <c r="D17" s="22" t="s">
        <v>166</v>
      </c>
      <c r="E17" s="22" t="s">
        <v>10</v>
      </c>
      <c r="F17" s="22" t="s">
        <v>25</v>
      </c>
      <c r="G17" s="66" t="s">
        <v>36</v>
      </c>
      <c r="I17" s="46">
        <f ca="1">IF(TYPE(MATCH($I$4,OFFSET('Khối 11'!$F$5,I16,0):'Khối 11'!$F$517,0)+I16)=16,"",MATCH($I$4,OFFSET('Khối 11'!$F$5,I16,0):'Khối 11'!$F$517,0)+I16)</f>
        <v>415</v>
      </c>
    </row>
    <row r="18" spans="1:9" ht="15.75" customHeight="1" x14ac:dyDescent="0.25">
      <c r="A18" s="64">
        <f t="shared" si="0"/>
        <v>14</v>
      </c>
      <c r="B18" s="22" t="s">
        <v>838</v>
      </c>
      <c r="C18" s="29" t="s">
        <v>168</v>
      </c>
      <c r="D18" s="22" t="s">
        <v>169</v>
      </c>
      <c r="E18" s="22" t="s">
        <v>10</v>
      </c>
      <c r="F18" s="22" t="s">
        <v>25</v>
      </c>
      <c r="G18" s="66" t="s">
        <v>36</v>
      </c>
      <c r="I18" s="46">
        <f ca="1">IF(TYPE(MATCH($I$4,OFFSET('Khối 11'!$F$5,I17,0):'Khối 11'!$F$517,0)+I17)=16,"",MATCH($I$4,OFFSET('Khối 11'!$F$5,I17,0):'Khối 11'!$F$517,0)+I17)</f>
        <v>416</v>
      </c>
    </row>
    <row r="19" spans="1:9" ht="15.75" customHeight="1" x14ac:dyDescent="0.25">
      <c r="A19" s="64">
        <f t="shared" si="0"/>
        <v>15</v>
      </c>
      <c r="B19" s="22" t="s">
        <v>838</v>
      </c>
      <c r="C19" s="29" t="s">
        <v>170</v>
      </c>
      <c r="D19" s="22" t="s">
        <v>171</v>
      </c>
      <c r="E19" s="22" t="s">
        <v>7</v>
      </c>
      <c r="F19" s="22" t="s">
        <v>25</v>
      </c>
      <c r="G19" s="66" t="s">
        <v>36</v>
      </c>
      <c r="I19" s="46">
        <f ca="1">IF(TYPE(MATCH($I$4,OFFSET('Khối 11'!$F$5,I18,0):'Khối 11'!$F$517,0)+I18)=16,"",MATCH($I$4,OFFSET('Khối 11'!$F$5,I18,0):'Khối 11'!$F$517,0)+I18)</f>
        <v>417</v>
      </c>
    </row>
    <row r="20" spans="1:9" ht="15.75" customHeight="1" x14ac:dyDescent="0.25">
      <c r="A20" s="64">
        <f t="shared" si="0"/>
        <v>16</v>
      </c>
      <c r="B20" s="22" t="s">
        <v>838</v>
      </c>
      <c r="C20" s="29" t="s">
        <v>172</v>
      </c>
      <c r="D20" s="22" t="s">
        <v>173</v>
      </c>
      <c r="E20" s="22" t="s">
        <v>10</v>
      </c>
      <c r="F20" s="22" t="s">
        <v>25</v>
      </c>
      <c r="G20" s="66" t="s">
        <v>36</v>
      </c>
      <c r="I20" s="46">
        <f ca="1">IF(TYPE(MATCH($I$4,OFFSET('Khối 11'!$F$5,I19,0):'Khối 11'!$F$517,0)+I19)=16,"",MATCH($I$4,OFFSET('Khối 11'!$F$5,I19,0):'Khối 11'!$F$517,0)+I19)</f>
        <v>418</v>
      </c>
    </row>
    <row r="21" spans="1:9" ht="15.75" customHeight="1" x14ac:dyDescent="0.25">
      <c r="A21" s="64">
        <f t="shared" si="0"/>
        <v>17</v>
      </c>
      <c r="B21" s="22" t="s">
        <v>838</v>
      </c>
      <c r="C21" s="29" t="s">
        <v>174</v>
      </c>
      <c r="D21" s="22" t="s">
        <v>175</v>
      </c>
      <c r="E21" s="22" t="s">
        <v>7</v>
      </c>
      <c r="F21" s="22" t="s">
        <v>25</v>
      </c>
      <c r="G21" s="66" t="s">
        <v>36</v>
      </c>
      <c r="I21" s="46">
        <f ca="1">IF(TYPE(MATCH($I$4,OFFSET('Khối 11'!$F$5,I20,0):'Khối 11'!$F$517,0)+I20)=16,"",MATCH($I$4,OFFSET('Khối 11'!$F$5,I20,0):'Khối 11'!$F$517,0)+I20)</f>
        <v>419</v>
      </c>
    </row>
    <row r="22" spans="1:9" ht="15.75" customHeight="1" x14ac:dyDescent="0.25">
      <c r="A22" s="64">
        <f t="shared" si="0"/>
        <v>18</v>
      </c>
      <c r="B22" s="22" t="s">
        <v>838</v>
      </c>
      <c r="C22" s="29" t="s">
        <v>176</v>
      </c>
      <c r="D22" s="22" t="s">
        <v>177</v>
      </c>
      <c r="E22" s="22" t="s">
        <v>10</v>
      </c>
      <c r="F22" s="22" t="s">
        <v>25</v>
      </c>
      <c r="G22" s="66" t="s">
        <v>36</v>
      </c>
      <c r="I22" s="46">
        <f ca="1">IF(TYPE(MATCH($I$4,OFFSET('Khối 11'!$F$5,I21,0):'Khối 11'!$F$517,0)+I21)=16,"",MATCH($I$4,OFFSET('Khối 11'!$F$5,I21,0):'Khối 11'!$F$517,0)+I21)</f>
        <v>420</v>
      </c>
    </row>
    <row r="23" spans="1:9" ht="15.75" customHeight="1" x14ac:dyDescent="0.25">
      <c r="A23" s="64">
        <f t="shared" si="0"/>
        <v>19</v>
      </c>
      <c r="B23" s="22" t="s">
        <v>838</v>
      </c>
      <c r="C23" s="29" t="s">
        <v>178</v>
      </c>
      <c r="D23" s="22" t="s">
        <v>179</v>
      </c>
      <c r="E23" s="22" t="s">
        <v>10</v>
      </c>
      <c r="F23" s="22" t="s">
        <v>25</v>
      </c>
      <c r="G23" s="66" t="s">
        <v>36</v>
      </c>
      <c r="I23" s="46">
        <f ca="1">IF(TYPE(MATCH($I$4,OFFSET('Khối 11'!$F$5,I22,0):'Khối 11'!$F$517,0)+I22)=16,"",MATCH($I$4,OFFSET('Khối 11'!$F$5,I22,0):'Khối 11'!$F$517,0)+I22)</f>
        <v>421</v>
      </c>
    </row>
    <row r="24" spans="1:9" ht="15.75" customHeight="1" x14ac:dyDescent="0.25">
      <c r="A24" s="64">
        <f t="shared" si="0"/>
        <v>20</v>
      </c>
      <c r="B24" s="22" t="s">
        <v>838</v>
      </c>
      <c r="C24" s="29" t="s">
        <v>180</v>
      </c>
      <c r="D24" s="22" t="s">
        <v>181</v>
      </c>
      <c r="E24" s="22" t="s">
        <v>10</v>
      </c>
      <c r="F24" s="22" t="s">
        <v>25</v>
      </c>
      <c r="G24" s="66"/>
      <c r="I24" s="46">
        <f ca="1">IF(TYPE(MATCH($I$4,OFFSET('Khối 11'!$F$5,I23,0):'Khối 11'!$F$517,0)+I23)=16,"",MATCH($I$4,OFFSET('Khối 11'!$F$5,I23,0):'Khối 11'!$F$517,0)+I23)</f>
        <v>422</v>
      </c>
    </row>
    <row r="25" spans="1:9" ht="15.75" customHeight="1" x14ac:dyDescent="0.25">
      <c r="A25" s="64">
        <f t="shared" si="0"/>
        <v>21</v>
      </c>
      <c r="B25" s="22" t="s">
        <v>838</v>
      </c>
      <c r="C25" s="29" t="s">
        <v>182</v>
      </c>
      <c r="D25" s="22" t="s">
        <v>183</v>
      </c>
      <c r="E25" s="22" t="s">
        <v>7</v>
      </c>
      <c r="F25" s="22" t="s">
        <v>25</v>
      </c>
      <c r="G25" s="66" t="s">
        <v>36</v>
      </c>
      <c r="I25" s="46">
        <f ca="1">IF(TYPE(MATCH($I$4,OFFSET('Khối 11'!$F$5,I24,0):'Khối 11'!$F$517,0)+I24)=16,"",MATCH($I$4,OFFSET('Khối 11'!$F$5,I24,0):'Khối 11'!$F$517,0)+I24)</f>
        <v>423</v>
      </c>
    </row>
    <row r="26" spans="1:9" ht="15.75" customHeight="1" x14ac:dyDescent="0.25">
      <c r="A26" s="64">
        <f t="shared" si="0"/>
        <v>22</v>
      </c>
      <c r="B26" s="22" t="s">
        <v>838</v>
      </c>
      <c r="C26" s="29" t="s">
        <v>184</v>
      </c>
      <c r="D26" s="22" t="s">
        <v>185</v>
      </c>
      <c r="E26" s="22" t="s">
        <v>10</v>
      </c>
      <c r="F26" s="22" t="s">
        <v>25</v>
      </c>
      <c r="G26" s="66" t="s">
        <v>36</v>
      </c>
      <c r="I26" s="46">
        <f ca="1">IF(TYPE(MATCH($I$4,OFFSET('Khối 11'!$F$5,I25,0):'Khối 11'!$F$517,0)+I25)=16,"",MATCH($I$4,OFFSET('Khối 11'!$F$5,I25,0):'Khối 11'!$F$517,0)+I25)</f>
        <v>424</v>
      </c>
    </row>
    <row r="27" spans="1:9" ht="15.75" customHeight="1" x14ac:dyDescent="0.25">
      <c r="A27" s="64">
        <f t="shared" si="0"/>
        <v>23</v>
      </c>
      <c r="B27" s="22" t="s">
        <v>838</v>
      </c>
      <c r="C27" s="29" t="s">
        <v>186</v>
      </c>
      <c r="D27" s="22" t="s">
        <v>187</v>
      </c>
      <c r="E27" s="22" t="s">
        <v>7</v>
      </c>
      <c r="F27" s="22" t="s">
        <v>25</v>
      </c>
      <c r="G27" s="66" t="s">
        <v>36</v>
      </c>
      <c r="I27" s="46">
        <f ca="1">IF(TYPE(MATCH($I$4,OFFSET('Khối 11'!$F$5,I26,0):'Khối 11'!$F$517,0)+I26)=16,"",MATCH($I$4,OFFSET('Khối 11'!$F$5,I26,0):'Khối 11'!$F$517,0)+I26)</f>
        <v>425</v>
      </c>
    </row>
    <row r="28" spans="1:9" ht="15.75" customHeight="1" x14ac:dyDescent="0.25">
      <c r="A28" s="64">
        <f t="shared" si="0"/>
        <v>24</v>
      </c>
      <c r="B28" s="22" t="s">
        <v>838</v>
      </c>
      <c r="C28" s="29" t="s">
        <v>188</v>
      </c>
      <c r="D28" s="22" t="s">
        <v>189</v>
      </c>
      <c r="E28" s="22" t="s">
        <v>7</v>
      </c>
      <c r="F28" s="22" t="s">
        <v>25</v>
      </c>
      <c r="G28" s="66" t="s">
        <v>36</v>
      </c>
      <c r="I28" s="46">
        <f ca="1">IF(TYPE(MATCH($I$4,OFFSET('Khối 11'!$F$5,I27,0):'Khối 11'!$F$517,0)+I27)=16,"",MATCH($I$4,OFFSET('Khối 11'!$F$5,I27,0):'Khối 11'!$F$517,0)+I27)</f>
        <v>426</v>
      </c>
    </row>
    <row r="29" spans="1:9" ht="15.75" customHeight="1" x14ac:dyDescent="0.25">
      <c r="A29" s="64">
        <f t="shared" si="0"/>
        <v>25</v>
      </c>
      <c r="B29" s="22" t="s">
        <v>838</v>
      </c>
      <c r="C29" s="29" t="s">
        <v>190</v>
      </c>
      <c r="D29" s="22" t="s">
        <v>45</v>
      </c>
      <c r="E29" s="22" t="s">
        <v>10</v>
      </c>
      <c r="F29" s="22" t="s">
        <v>25</v>
      </c>
      <c r="G29" s="66" t="s">
        <v>36</v>
      </c>
      <c r="I29" s="46">
        <f ca="1">IF(TYPE(MATCH($I$4,OFFSET('Khối 11'!$F$5,I28,0):'Khối 11'!$F$517,0)+I28)=16,"",MATCH($I$4,OFFSET('Khối 11'!$F$5,I28,0):'Khối 11'!$F$517,0)+I28)</f>
        <v>427</v>
      </c>
    </row>
    <row r="30" spans="1:9" ht="15.75" customHeight="1" x14ac:dyDescent="0.25">
      <c r="A30" s="64">
        <f t="shared" si="0"/>
        <v>26</v>
      </c>
      <c r="B30" s="22" t="s">
        <v>838</v>
      </c>
      <c r="C30" s="29" t="s">
        <v>191</v>
      </c>
      <c r="D30" s="22" t="s">
        <v>192</v>
      </c>
      <c r="E30" s="22" t="s">
        <v>10</v>
      </c>
      <c r="F30" s="22" t="s">
        <v>25</v>
      </c>
      <c r="G30" s="66" t="s">
        <v>36</v>
      </c>
      <c r="I30" s="46">
        <f ca="1">IF(TYPE(MATCH($I$4,OFFSET('Khối 11'!$F$5,I29,0):'Khối 11'!$F$517,0)+I29)=16,"",MATCH($I$4,OFFSET('Khối 11'!$F$5,I29,0):'Khối 11'!$F$517,0)+I29)</f>
        <v>428</v>
      </c>
    </row>
    <row r="31" spans="1:9" ht="15.75" customHeight="1" x14ac:dyDescent="0.25">
      <c r="A31" s="64">
        <f t="shared" si="0"/>
        <v>27</v>
      </c>
      <c r="B31" s="22" t="s">
        <v>838</v>
      </c>
      <c r="C31" s="29" t="s">
        <v>193</v>
      </c>
      <c r="D31" s="22" t="s">
        <v>194</v>
      </c>
      <c r="E31" s="22" t="s">
        <v>10</v>
      </c>
      <c r="F31" s="22" t="s">
        <v>25</v>
      </c>
      <c r="G31" s="66" t="s">
        <v>36</v>
      </c>
      <c r="I31" s="46">
        <f ca="1">IF(TYPE(MATCH($I$4,OFFSET('Khối 11'!$F$5,I30,0):'Khối 11'!$F$517,0)+I30)=16,"",MATCH($I$4,OFFSET('Khối 11'!$F$5,I30,0):'Khối 11'!$F$517,0)+I30)</f>
        <v>429</v>
      </c>
    </row>
    <row r="32" spans="1:9" ht="15.75" customHeight="1" x14ac:dyDescent="0.25">
      <c r="A32" s="64">
        <f t="shared" si="0"/>
        <v>28</v>
      </c>
      <c r="B32" s="22" t="s">
        <v>838</v>
      </c>
      <c r="C32" s="29" t="s">
        <v>195</v>
      </c>
      <c r="D32" s="22" t="s">
        <v>196</v>
      </c>
      <c r="E32" s="22" t="s">
        <v>7</v>
      </c>
      <c r="F32" s="22" t="s">
        <v>25</v>
      </c>
      <c r="G32" s="66" t="s">
        <v>36</v>
      </c>
      <c r="I32" s="46">
        <f ca="1">IF(TYPE(MATCH($I$4,OFFSET('Khối 11'!$F$5,I31,0):'Khối 11'!$F$517,0)+I31)=16,"",MATCH($I$4,OFFSET('Khối 11'!$F$5,I31,0):'Khối 11'!$F$517,0)+I31)</f>
        <v>430</v>
      </c>
    </row>
    <row r="33" spans="1:9" ht="15.75" customHeight="1" x14ac:dyDescent="0.25">
      <c r="A33" s="64">
        <f t="shared" si="0"/>
        <v>29</v>
      </c>
      <c r="B33" s="22" t="s">
        <v>838</v>
      </c>
      <c r="C33" s="29" t="s">
        <v>197</v>
      </c>
      <c r="D33" s="22" t="s">
        <v>88</v>
      </c>
      <c r="E33" s="22" t="s">
        <v>10</v>
      </c>
      <c r="F33" s="22" t="s">
        <v>25</v>
      </c>
      <c r="G33" s="66" t="s">
        <v>36</v>
      </c>
      <c r="I33" s="46">
        <f ca="1">IF(TYPE(MATCH($I$4,OFFSET('Khối 11'!$F$5,I32,0):'Khối 11'!$F$517,0)+I32)=16,"",MATCH($I$4,OFFSET('Khối 11'!$F$5,I32,0):'Khối 11'!$F$517,0)+I32)</f>
        <v>431</v>
      </c>
    </row>
    <row r="34" spans="1:9" ht="15.75" customHeight="1" x14ac:dyDescent="0.25">
      <c r="A34" s="64">
        <f t="shared" si="0"/>
        <v>30</v>
      </c>
      <c r="B34" s="22" t="s">
        <v>838</v>
      </c>
      <c r="C34" s="29" t="s">
        <v>198</v>
      </c>
      <c r="D34" s="22" t="s">
        <v>199</v>
      </c>
      <c r="E34" s="22" t="s">
        <v>10</v>
      </c>
      <c r="F34" s="22" t="s">
        <v>25</v>
      </c>
      <c r="G34" s="66" t="s">
        <v>36</v>
      </c>
      <c r="I34" s="46">
        <f ca="1">IF(TYPE(MATCH($I$4,OFFSET('Khối 11'!$F$5,I33,0):'Khối 11'!$F$517,0)+I33)=16,"",MATCH($I$4,OFFSET('Khối 11'!$F$5,I33,0):'Khối 11'!$F$517,0)+I33)</f>
        <v>432</v>
      </c>
    </row>
    <row r="35" spans="1:9" ht="15.75" customHeight="1" x14ac:dyDescent="0.25">
      <c r="A35" s="64">
        <f t="shared" si="0"/>
        <v>31</v>
      </c>
      <c r="B35" s="22" t="s">
        <v>838</v>
      </c>
      <c r="C35" s="29" t="s">
        <v>200</v>
      </c>
      <c r="D35" s="22" t="s">
        <v>201</v>
      </c>
      <c r="E35" s="22" t="s">
        <v>7</v>
      </c>
      <c r="F35" s="22" t="s">
        <v>25</v>
      </c>
      <c r="G35" s="66" t="s">
        <v>36</v>
      </c>
      <c r="I35" s="46">
        <f ca="1">IF(TYPE(MATCH($I$4,OFFSET('Khối 11'!$F$5,I34,0):'Khối 11'!$F$517,0)+I34)=16,"",MATCH($I$4,OFFSET('Khối 11'!$F$5,I34,0):'Khối 11'!$F$517,0)+I34)</f>
        <v>433</v>
      </c>
    </row>
    <row r="36" spans="1:9" ht="15.75" customHeight="1" x14ac:dyDescent="0.25">
      <c r="A36" s="64">
        <f t="shared" si="0"/>
        <v>32</v>
      </c>
      <c r="B36" s="22" t="s">
        <v>838</v>
      </c>
      <c r="C36" s="29" t="s">
        <v>202</v>
      </c>
      <c r="D36" s="22" t="s">
        <v>203</v>
      </c>
      <c r="E36" s="22" t="s">
        <v>7</v>
      </c>
      <c r="F36" s="22" t="s">
        <v>25</v>
      </c>
      <c r="G36" s="66" t="s">
        <v>36</v>
      </c>
      <c r="I36" s="46">
        <f ca="1">IF(TYPE(MATCH($I$4,OFFSET('Khối 11'!$F$5,I35,0):'Khối 11'!$F$517,0)+I35)=16,"",MATCH($I$4,OFFSET('Khối 11'!$F$5,I35,0):'Khối 11'!$F$517,0)+I35)</f>
        <v>434</v>
      </c>
    </row>
    <row r="37" spans="1:9" ht="15.75" customHeight="1" x14ac:dyDescent="0.25">
      <c r="A37" s="64">
        <f t="shared" si="0"/>
        <v>33</v>
      </c>
      <c r="B37" s="22" t="s">
        <v>838</v>
      </c>
      <c r="C37" s="29" t="s">
        <v>204</v>
      </c>
      <c r="D37" s="22" t="s">
        <v>205</v>
      </c>
      <c r="E37" s="22" t="s">
        <v>7</v>
      </c>
      <c r="F37" s="22" t="s">
        <v>25</v>
      </c>
      <c r="G37" s="66" t="s">
        <v>36</v>
      </c>
      <c r="I37" s="46">
        <f ca="1">IF(TYPE(MATCH($I$4,OFFSET('Khối 11'!$F$5,I36,0):'Khối 11'!$F$517,0)+I36)=16,"",MATCH($I$4,OFFSET('Khối 11'!$F$5,I36,0):'Khối 11'!$F$517,0)+I36)</f>
        <v>435</v>
      </c>
    </row>
    <row r="38" spans="1:9" ht="15.75" customHeight="1" x14ac:dyDescent="0.25">
      <c r="A38" s="64">
        <f t="shared" si="0"/>
        <v>34</v>
      </c>
      <c r="B38" s="22" t="s">
        <v>838</v>
      </c>
      <c r="C38" s="29" t="s">
        <v>206</v>
      </c>
      <c r="D38" s="22" t="s">
        <v>207</v>
      </c>
      <c r="E38" s="22" t="s">
        <v>7</v>
      </c>
      <c r="F38" s="22" t="s">
        <v>25</v>
      </c>
      <c r="G38" s="66" t="s">
        <v>36</v>
      </c>
      <c r="I38" s="46">
        <f ca="1">IF(TYPE(MATCH($I$4,OFFSET('Khối 11'!$F$5,I37,0):'Khối 11'!$F$517,0)+I37)=16,"",MATCH($I$4,OFFSET('Khối 11'!$F$5,I37,0):'Khối 11'!$F$517,0)+I37)</f>
        <v>436</v>
      </c>
    </row>
    <row r="39" spans="1:9" ht="15.75" customHeight="1" x14ac:dyDescent="0.25">
      <c r="A39" s="64">
        <f t="shared" si="0"/>
        <v>35</v>
      </c>
      <c r="B39" s="22" t="s">
        <v>838</v>
      </c>
      <c r="C39" s="29" t="s">
        <v>208</v>
      </c>
      <c r="D39" s="22" t="s">
        <v>209</v>
      </c>
      <c r="E39" s="22" t="s">
        <v>7</v>
      </c>
      <c r="F39" s="22" t="s">
        <v>25</v>
      </c>
      <c r="G39" s="66" t="s">
        <v>36</v>
      </c>
      <c r="I39" s="46">
        <f ca="1">IF(TYPE(MATCH($I$4,OFFSET('Khối 11'!$F$5,I38,0):'Khối 11'!$F$517,0)+I38)=16,"",MATCH($I$4,OFFSET('Khối 11'!$F$5,I38,0):'Khối 11'!$F$517,0)+I38)</f>
        <v>437</v>
      </c>
    </row>
    <row r="40" spans="1:9" ht="15.75" customHeight="1" x14ac:dyDescent="0.25">
      <c r="A40" s="64">
        <f t="shared" si="0"/>
        <v>36</v>
      </c>
      <c r="B40" s="22" t="s">
        <v>838</v>
      </c>
      <c r="C40" s="29" t="s">
        <v>210</v>
      </c>
      <c r="D40" s="22" t="s">
        <v>211</v>
      </c>
      <c r="E40" s="22" t="s">
        <v>10</v>
      </c>
      <c r="F40" s="22" t="s">
        <v>25</v>
      </c>
      <c r="G40" s="66" t="s">
        <v>36</v>
      </c>
      <c r="I40" s="46">
        <f ca="1">IF(TYPE(MATCH($I$4,OFFSET('Khối 11'!$F$5,I39,0):'Khối 11'!$F$517,0)+I39)=16,"",MATCH($I$4,OFFSET('Khối 11'!$F$5,I39,0):'Khối 11'!$F$517,0)+I39)</f>
        <v>438</v>
      </c>
    </row>
    <row r="41" spans="1:9" ht="15.75" customHeight="1" x14ac:dyDescent="0.25">
      <c r="A41" s="64">
        <f t="shared" si="0"/>
        <v>37</v>
      </c>
      <c r="B41" s="22" t="s">
        <v>838</v>
      </c>
      <c r="C41" s="29" t="s">
        <v>212</v>
      </c>
      <c r="D41" s="22" t="s">
        <v>213</v>
      </c>
      <c r="E41" s="22" t="s">
        <v>7</v>
      </c>
      <c r="F41" s="22" t="s">
        <v>25</v>
      </c>
      <c r="G41" s="66" t="s">
        <v>36</v>
      </c>
      <c r="I41" s="46">
        <f ca="1">IF(TYPE(MATCH($I$4,OFFSET('Khối 11'!$F$5,I40,0):'Khối 11'!$F$517,0)+I40)=16,"",MATCH($I$4,OFFSET('Khối 11'!$F$5,I40,0):'Khối 11'!$F$517,0)+I40)</f>
        <v>439</v>
      </c>
    </row>
    <row r="42" spans="1:9" ht="15.75" customHeight="1" x14ac:dyDescent="0.25">
      <c r="A42" s="64">
        <f t="shared" si="0"/>
        <v>38</v>
      </c>
      <c r="B42" s="22" t="s">
        <v>838</v>
      </c>
      <c r="C42" s="29" t="s">
        <v>214</v>
      </c>
      <c r="D42" s="22" t="s">
        <v>215</v>
      </c>
      <c r="E42" s="22" t="s">
        <v>7</v>
      </c>
      <c r="F42" s="22" t="s">
        <v>25</v>
      </c>
      <c r="G42" s="66" t="s">
        <v>36</v>
      </c>
      <c r="I42" s="46">
        <f ca="1">IF(TYPE(MATCH($I$4,OFFSET('Khối 11'!$F$5,I41,0):'Khối 11'!$F$517,0)+I41)=16,"",MATCH($I$4,OFFSET('Khối 11'!$F$5,I41,0):'Khối 11'!$F$517,0)+I41)</f>
        <v>440</v>
      </c>
    </row>
    <row r="43" spans="1:9" ht="15.75" customHeight="1" x14ac:dyDescent="0.25">
      <c r="A43" s="64">
        <f t="shared" si="0"/>
        <v>39</v>
      </c>
      <c r="B43" s="22" t="s">
        <v>838</v>
      </c>
      <c r="C43" s="29" t="s">
        <v>216</v>
      </c>
      <c r="D43" s="22" t="s">
        <v>217</v>
      </c>
      <c r="E43" s="22" t="s">
        <v>7</v>
      </c>
      <c r="F43" s="22" t="s">
        <v>25</v>
      </c>
      <c r="G43" s="66" t="s">
        <v>36</v>
      </c>
      <c r="I43" s="46">
        <f ca="1">IF(TYPE(MATCH($I$4,OFFSET('Khối 11'!$F$5,I42,0):'Khối 11'!$F$517,0)+I42)=16,"",MATCH($I$4,OFFSET('Khối 11'!$F$5,I42,0):'Khối 11'!$F$517,0)+I42)</f>
        <v>441</v>
      </c>
    </row>
    <row r="44" spans="1:9" ht="15.75" customHeight="1" x14ac:dyDescent="0.25">
      <c r="A44" s="64">
        <f t="shared" si="0"/>
        <v>40</v>
      </c>
      <c r="B44" s="22" t="s">
        <v>838</v>
      </c>
      <c r="C44" s="29" t="s">
        <v>218</v>
      </c>
      <c r="D44" s="22" t="s">
        <v>219</v>
      </c>
      <c r="E44" s="22" t="s">
        <v>10</v>
      </c>
      <c r="F44" s="22" t="s">
        <v>25</v>
      </c>
      <c r="G44" s="66" t="s">
        <v>36</v>
      </c>
      <c r="I44" s="46">
        <f ca="1">IF(TYPE(MATCH($I$4,OFFSET('Khối 11'!$F$5,I43,0):'Khối 11'!$F$517,0)+I43)=16,"",MATCH($I$4,OFFSET('Khối 11'!$F$5,I43,0):'Khối 11'!$F$517,0)+I43)</f>
        <v>442</v>
      </c>
    </row>
    <row r="45" spans="1:9" ht="15.75" customHeight="1" x14ac:dyDescent="0.25">
      <c r="A45" s="64">
        <f t="shared" si="0"/>
        <v>41</v>
      </c>
      <c r="B45" s="22" t="s">
        <v>838</v>
      </c>
      <c r="C45" s="29" t="s">
        <v>220</v>
      </c>
      <c r="D45" s="22" t="s">
        <v>221</v>
      </c>
      <c r="E45" s="22" t="s">
        <v>10</v>
      </c>
      <c r="F45" s="22" t="s">
        <v>25</v>
      </c>
      <c r="G45" s="66" t="s">
        <v>36</v>
      </c>
      <c r="I45" s="46">
        <f ca="1">IF(TYPE(MATCH($I$4,OFFSET('Khối 11'!$F$5,I44,0):'Khối 11'!$F$517,0)+I44)=16,"",MATCH($I$4,OFFSET('Khối 11'!$F$5,I44,0):'Khối 11'!$F$517,0)+I44)</f>
        <v>443</v>
      </c>
    </row>
    <row r="46" spans="1:9" ht="15.75" customHeight="1" x14ac:dyDescent="0.25">
      <c r="A46" s="64">
        <f t="shared" si="0"/>
        <v>42</v>
      </c>
      <c r="B46" s="22" t="s">
        <v>838</v>
      </c>
      <c r="C46" s="29" t="s">
        <v>222</v>
      </c>
      <c r="D46" s="22" t="s">
        <v>223</v>
      </c>
      <c r="E46" s="22" t="s">
        <v>7</v>
      </c>
      <c r="F46" s="22" t="s">
        <v>25</v>
      </c>
      <c r="G46" s="66" t="s">
        <v>36</v>
      </c>
      <c r="I46" s="46">
        <f ca="1">IF(TYPE(MATCH($I$4,OFFSET('Khối 11'!$F$5,I45,0):'Khối 11'!$F$517,0)+I45)=16,"",MATCH($I$4,OFFSET('Khối 11'!$F$5,I45,0):'Khối 11'!$F$517,0)+I45)</f>
        <v>444</v>
      </c>
    </row>
    <row r="47" spans="1:9" ht="15.75" customHeight="1" x14ac:dyDescent="0.25">
      <c r="A47" s="64">
        <f t="shared" si="0"/>
        <v>43</v>
      </c>
      <c r="B47" s="22" t="s">
        <v>838</v>
      </c>
      <c r="C47" s="29" t="s">
        <v>224</v>
      </c>
      <c r="D47" s="22" t="s">
        <v>225</v>
      </c>
      <c r="E47" s="22" t="s">
        <v>7</v>
      </c>
      <c r="F47" s="22" t="s">
        <v>25</v>
      </c>
      <c r="G47" s="66" t="s">
        <v>36</v>
      </c>
      <c r="I47" s="46">
        <f ca="1">IF(TYPE(MATCH($I$4,OFFSET('Khối 11'!$F$5,I46,0):'Khối 11'!$F$517,0)+I46)=16,"",MATCH($I$4,OFFSET('Khối 11'!$F$5,I46,0):'Khối 11'!$F$517,0)+I46)</f>
        <v>445</v>
      </c>
    </row>
    <row r="48" spans="1:9" ht="15.75" customHeight="1" x14ac:dyDescent="0.25">
      <c r="A48" s="64">
        <f t="shared" si="0"/>
        <v>44</v>
      </c>
      <c r="B48" s="22" t="s">
        <v>838</v>
      </c>
      <c r="C48" s="29" t="s">
        <v>226</v>
      </c>
      <c r="D48" s="22" t="s">
        <v>227</v>
      </c>
      <c r="E48" s="22" t="s">
        <v>7</v>
      </c>
      <c r="F48" s="22" t="s">
        <v>25</v>
      </c>
      <c r="G48" s="66" t="s">
        <v>36</v>
      </c>
      <c r="I48" s="46">
        <f ca="1">IF(TYPE(MATCH($I$4,OFFSET('Khối 11'!$F$5,I47,0):'Khối 11'!$F$517,0)+I47)=16,"",MATCH($I$4,OFFSET('Khối 11'!$F$5,I47,0):'Khối 11'!$F$517,0)+I47)</f>
        <v>446</v>
      </c>
    </row>
    <row r="49" spans="1:9" ht="15.75" customHeight="1" x14ac:dyDescent="0.25">
      <c r="A49" s="64">
        <f t="shared" si="0"/>
        <v>45</v>
      </c>
      <c r="B49" s="22" t="s">
        <v>837</v>
      </c>
      <c r="C49" s="29" t="s">
        <v>99</v>
      </c>
      <c r="D49" s="22" t="s">
        <v>100</v>
      </c>
      <c r="E49" s="22" t="s">
        <v>10</v>
      </c>
      <c r="F49" s="22" t="s">
        <v>25</v>
      </c>
      <c r="G49" s="66"/>
      <c r="I49" s="46">
        <f ca="1">IF(TYPE(MATCH($I$4,OFFSET('Khối 11'!$F$5,I48,0):'Khối 11'!$F$517,0)+I48)=16,"",MATCH($I$4,OFFSET('Khối 11'!$F$5,I48,0):'Khối 11'!$F$517,0)+I48)</f>
        <v>487</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topLeftCell="A4" zoomScale="85" zoomScaleNormal="85" workbookViewId="0">
      <selection activeCell="A2" sqref="A2:I2"/>
    </sheetView>
  </sheetViews>
  <sheetFormatPr defaultRowHeight="15" x14ac:dyDescent="0.25"/>
  <cols>
    <col min="1" max="1" width="4.7109375" style="21" customWidth="1"/>
    <col min="2" max="2" width="6.28515625" style="21" customWidth="1"/>
    <col min="3" max="3" width="21.28515625" style="21" bestFit="1" customWidth="1"/>
    <col min="4" max="4" width="16.7109375" style="21" customWidth="1"/>
    <col min="5" max="5" width="16.85546875" style="21" customWidth="1"/>
    <col min="6" max="6" width="12.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6"/>
      <c r="G1" s="25" t="s">
        <v>896</v>
      </c>
      <c r="H1" s="25"/>
    </row>
    <row r="2" spans="1:9" s="18" customFormat="1" ht="20.25" customHeight="1" x14ac:dyDescent="0.25">
      <c r="A2" s="179" t="s">
        <v>895</v>
      </c>
      <c r="B2" s="179"/>
      <c r="C2" s="179"/>
      <c r="D2" s="179"/>
      <c r="E2" s="179"/>
      <c r="F2" s="179"/>
      <c r="G2" s="179"/>
      <c r="H2" s="179"/>
      <c r="I2" s="179"/>
    </row>
    <row r="3" spans="1:9" s="18" customFormat="1" ht="18.75" customHeight="1" x14ac:dyDescent="0.25">
      <c r="C3" s="44" t="s">
        <v>897</v>
      </c>
      <c r="D3" s="44" t="s">
        <v>913</v>
      </c>
      <c r="F3" s="43"/>
    </row>
    <row r="4" spans="1:9" s="20" customFormat="1" x14ac:dyDescent="0.25">
      <c r="A4" s="19" t="s">
        <v>0</v>
      </c>
      <c r="B4" s="19" t="s">
        <v>13</v>
      </c>
      <c r="C4" s="19" t="s">
        <v>33</v>
      </c>
      <c r="D4" s="19" t="s">
        <v>1</v>
      </c>
      <c r="E4" s="19" t="s">
        <v>2</v>
      </c>
      <c r="F4" s="19" t="s">
        <v>16</v>
      </c>
      <c r="G4" s="19" t="s">
        <v>30</v>
      </c>
      <c r="I4" s="20" t="str">
        <f>RIGHT($C$3,LEN($C$3)-5)</f>
        <v>11A10</v>
      </c>
    </row>
    <row r="5" spans="1:9" ht="15.75" customHeight="1" x14ac:dyDescent="0.25">
      <c r="A5" s="64">
        <v>1</v>
      </c>
      <c r="B5" s="22" t="s">
        <v>839</v>
      </c>
      <c r="C5" s="29" t="s">
        <v>228</v>
      </c>
      <c r="D5" s="22" t="s">
        <v>229</v>
      </c>
      <c r="E5" s="22" t="s">
        <v>7</v>
      </c>
      <c r="F5" s="22" t="s">
        <v>26</v>
      </c>
      <c r="G5" s="66" t="s">
        <v>36</v>
      </c>
      <c r="I5" s="45">
        <f>IF(TYPE(MATCH($I$4,DSLop,0))=16,"",MATCH($I$4,DSLop,0))</f>
        <v>41</v>
      </c>
    </row>
    <row r="6" spans="1:9" ht="15.75" customHeight="1" x14ac:dyDescent="0.25">
      <c r="A6" s="64">
        <f>IF(C6&lt;&gt;"",A5+1,"")</f>
        <v>2</v>
      </c>
      <c r="B6" s="22" t="s">
        <v>839</v>
      </c>
      <c r="C6" s="29" t="s">
        <v>230</v>
      </c>
      <c r="D6" s="22" t="s">
        <v>231</v>
      </c>
      <c r="E6" s="22" t="s">
        <v>7</v>
      </c>
      <c r="F6" s="22" t="s">
        <v>26</v>
      </c>
      <c r="G6" s="66" t="s">
        <v>36</v>
      </c>
      <c r="I6" s="46">
        <f ca="1">IF(TYPE(MATCH($I$4,OFFSET('Khối 11'!$F$5,I5,0):'Khối 11'!$F$517,0)+I5)=16,"",MATCH($I$4,OFFSET('Khối 11'!$F$5,I5,0):'Khối 11'!$F$517,0)+I5)</f>
        <v>42</v>
      </c>
    </row>
    <row r="7" spans="1:9" ht="15.75" customHeight="1" x14ac:dyDescent="0.25">
      <c r="A7" s="64">
        <f t="shared" ref="A7:A51" si="0">IF(C7&lt;&gt;"",A6+1,"")</f>
        <v>3</v>
      </c>
      <c r="B7" s="22" t="s">
        <v>839</v>
      </c>
      <c r="C7" s="29" t="s">
        <v>39</v>
      </c>
      <c r="D7" s="22" t="s">
        <v>196</v>
      </c>
      <c r="E7" s="22" t="s">
        <v>10</v>
      </c>
      <c r="F7" s="22" t="s">
        <v>26</v>
      </c>
      <c r="G7" s="66" t="s">
        <v>36</v>
      </c>
      <c r="I7" s="46">
        <f ca="1">IF(TYPE(MATCH($I$4,OFFSET('Khối 11'!$F$5,I6,0):'Khối 11'!$F$517,0)+I6)=16,"",MATCH($I$4,OFFSET('Khối 11'!$F$5,I6,0):'Khối 11'!$F$517,0)+I6)</f>
        <v>43</v>
      </c>
    </row>
    <row r="8" spans="1:9" ht="15.75" customHeight="1" x14ac:dyDescent="0.25">
      <c r="A8" s="64">
        <f t="shared" si="0"/>
        <v>4</v>
      </c>
      <c r="B8" s="22" t="s">
        <v>839</v>
      </c>
      <c r="C8" s="29" t="s">
        <v>232</v>
      </c>
      <c r="D8" s="22" t="s">
        <v>221</v>
      </c>
      <c r="E8" s="22" t="s">
        <v>7</v>
      </c>
      <c r="F8" s="22" t="s">
        <v>26</v>
      </c>
      <c r="G8" s="66" t="s">
        <v>36</v>
      </c>
      <c r="I8" s="46">
        <f ca="1">IF(TYPE(MATCH($I$4,OFFSET('Khối 11'!$F$5,I7,0):'Khối 11'!$F$517,0)+I7)=16,"",MATCH($I$4,OFFSET('Khối 11'!$F$5,I7,0):'Khối 11'!$F$517,0)+I7)</f>
        <v>44</v>
      </c>
    </row>
    <row r="9" spans="1:9" ht="15.75" customHeight="1" x14ac:dyDescent="0.25">
      <c r="A9" s="64">
        <f t="shared" si="0"/>
        <v>5</v>
      </c>
      <c r="B9" s="22" t="s">
        <v>839</v>
      </c>
      <c r="C9" s="29" t="s">
        <v>233</v>
      </c>
      <c r="D9" s="22" t="s">
        <v>234</v>
      </c>
      <c r="E9" s="22" t="s">
        <v>10</v>
      </c>
      <c r="F9" s="22" t="s">
        <v>26</v>
      </c>
      <c r="G9" s="66" t="s">
        <v>36</v>
      </c>
      <c r="I9" s="46">
        <f ca="1">IF(TYPE(MATCH($I$4,OFFSET('Khối 11'!$F$5,I8,0):'Khối 11'!$F$517,0)+I8)=16,"",MATCH($I$4,OFFSET('Khối 11'!$F$5,I8,0):'Khối 11'!$F$517,0)+I8)</f>
        <v>45</v>
      </c>
    </row>
    <row r="10" spans="1:9" ht="15.75" customHeight="1" x14ac:dyDescent="0.25">
      <c r="A10" s="64">
        <f t="shared" si="0"/>
        <v>6</v>
      </c>
      <c r="B10" s="22" t="s">
        <v>839</v>
      </c>
      <c r="C10" s="29" t="s">
        <v>235</v>
      </c>
      <c r="D10" s="22" t="s">
        <v>236</v>
      </c>
      <c r="E10" s="22" t="s">
        <v>10</v>
      </c>
      <c r="F10" s="22" t="s">
        <v>26</v>
      </c>
      <c r="G10" s="66" t="s">
        <v>36</v>
      </c>
      <c r="I10" s="46">
        <f ca="1">IF(TYPE(MATCH($I$4,OFFSET('Khối 11'!$F$5,I9,0):'Khối 11'!$F$517,0)+I9)=16,"",MATCH($I$4,OFFSET('Khối 11'!$F$5,I9,0):'Khối 11'!$F$517,0)+I9)</f>
        <v>46</v>
      </c>
    </row>
    <row r="11" spans="1:9" ht="15.75" customHeight="1" x14ac:dyDescent="0.25">
      <c r="A11" s="64">
        <f t="shared" si="0"/>
        <v>7</v>
      </c>
      <c r="B11" s="22" t="s">
        <v>839</v>
      </c>
      <c r="C11" s="29" t="s">
        <v>237</v>
      </c>
      <c r="D11" s="22" t="s">
        <v>238</v>
      </c>
      <c r="E11" s="22" t="s">
        <v>10</v>
      </c>
      <c r="F11" s="22" t="s">
        <v>26</v>
      </c>
      <c r="G11" s="66" t="s">
        <v>36</v>
      </c>
      <c r="I11" s="46">
        <f ca="1">IF(TYPE(MATCH($I$4,OFFSET('Khối 11'!$F$5,I10,0):'Khối 11'!$F$517,0)+I10)=16,"",MATCH($I$4,OFFSET('Khối 11'!$F$5,I10,0):'Khối 11'!$F$517,0)+I10)</f>
        <v>47</v>
      </c>
    </row>
    <row r="12" spans="1:9" ht="15.75" customHeight="1" x14ac:dyDescent="0.25">
      <c r="A12" s="64">
        <f t="shared" si="0"/>
        <v>8</v>
      </c>
      <c r="B12" s="22" t="s">
        <v>839</v>
      </c>
      <c r="C12" s="29" t="s">
        <v>239</v>
      </c>
      <c r="D12" s="22" t="s">
        <v>192</v>
      </c>
      <c r="E12" s="22" t="s">
        <v>7</v>
      </c>
      <c r="F12" s="22" t="s">
        <v>26</v>
      </c>
      <c r="G12" s="66" t="s">
        <v>36</v>
      </c>
      <c r="I12" s="46">
        <f ca="1">IF(TYPE(MATCH($I$4,OFFSET('Khối 11'!$F$5,I11,0):'Khối 11'!$F$517,0)+I11)=16,"",MATCH($I$4,OFFSET('Khối 11'!$F$5,I11,0):'Khối 11'!$F$517,0)+I11)</f>
        <v>48</v>
      </c>
    </row>
    <row r="13" spans="1:9" ht="15.75" customHeight="1" x14ac:dyDescent="0.25">
      <c r="A13" s="64">
        <f t="shared" si="0"/>
        <v>9</v>
      </c>
      <c r="B13" s="22" t="s">
        <v>839</v>
      </c>
      <c r="C13" s="29" t="s">
        <v>240</v>
      </c>
      <c r="D13" s="22" t="s">
        <v>241</v>
      </c>
      <c r="E13" s="22" t="s">
        <v>7</v>
      </c>
      <c r="F13" s="22" t="s">
        <v>26</v>
      </c>
      <c r="G13" s="66" t="s">
        <v>36</v>
      </c>
      <c r="I13" s="46">
        <f ca="1">IF(TYPE(MATCH($I$4,OFFSET('Khối 11'!$F$5,I12,0):'Khối 11'!$F$517,0)+I12)=16,"",MATCH($I$4,OFFSET('Khối 11'!$F$5,I12,0):'Khối 11'!$F$517,0)+I12)</f>
        <v>49</v>
      </c>
    </row>
    <row r="14" spans="1:9" ht="15.75" customHeight="1" x14ac:dyDescent="0.25">
      <c r="A14" s="64">
        <f t="shared" si="0"/>
        <v>10</v>
      </c>
      <c r="B14" s="22" t="s">
        <v>839</v>
      </c>
      <c r="C14" s="29" t="s">
        <v>242</v>
      </c>
      <c r="D14" s="22" t="s">
        <v>243</v>
      </c>
      <c r="E14" s="22" t="s">
        <v>10</v>
      </c>
      <c r="F14" s="22" t="s">
        <v>26</v>
      </c>
      <c r="G14" s="66" t="s">
        <v>36</v>
      </c>
      <c r="I14" s="46">
        <f ca="1">IF(TYPE(MATCH($I$4,OFFSET('Khối 11'!$F$5,I13,0):'Khối 11'!$F$517,0)+I13)=16,"",MATCH($I$4,OFFSET('Khối 11'!$F$5,I13,0):'Khối 11'!$F$517,0)+I13)</f>
        <v>50</v>
      </c>
    </row>
    <row r="15" spans="1:9" ht="15.75" customHeight="1" x14ac:dyDescent="0.25">
      <c r="A15" s="64">
        <f t="shared" si="0"/>
        <v>11</v>
      </c>
      <c r="B15" s="22" t="s">
        <v>839</v>
      </c>
      <c r="C15" s="29" t="s">
        <v>244</v>
      </c>
      <c r="D15" s="22" t="s">
        <v>245</v>
      </c>
      <c r="E15" s="22" t="s">
        <v>10</v>
      </c>
      <c r="F15" s="22" t="s">
        <v>26</v>
      </c>
      <c r="G15" s="66" t="s">
        <v>36</v>
      </c>
      <c r="I15" s="46">
        <f ca="1">IF(TYPE(MATCH($I$4,OFFSET('Khối 11'!$F$5,I14,0):'Khối 11'!$F$517,0)+I14)=16,"",MATCH($I$4,OFFSET('Khối 11'!$F$5,I14,0):'Khối 11'!$F$517,0)+I14)</f>
        <v>51</v>
      </c>
    </row>
    <row r="16" spans="1:9" ht="15.75" customHeight="1" x14ac:dyDescent="0.25">
      <c r="A16" s="64">
        <f t="shared" si="0"/>
        <v>12</v>
      </c>
      <c r="B16" s="22" t="s">
        <v>839</v>
      </c>
      <c r="C16" s="29" t="s">
        <v>297</v>
      </c>
      <c r="D16" s="22" t="s">
        <v>298</v>
      </c>
      <c r="E16" s="22" t="s">
        <v>7</v>
      </c>
      <c r="F16" s="22" t="s">
        <v>26</v>
      </c>
      <c r="G16" s="66" t="s">
        <v>36</v>
      </c>
      <c r="I16" s="46">
        <f ca="1">IF(TYPE(MATCH($I$4,OFFSET('Khối 11'!$F$5,I15,0):'Khối 11'!$F$517,0)+I15)=16,"",MATCH($I$4,OFFSET('Khối 11'!$F$5,I15,0):'Khối 11'!$F$517,0)+I15)</f>
        <v>52</v>
      </c>
    </row>
    <row r="17" spans="1:9" ht="15.75" customHeight="1" x14ac:dyDescent="0.25">
      <c r="A17" s="64">
        <f t="shared" si="0"/>
        <v>13</v>
      </c>
      <c r="B17" s="22" t="s">
        <v>839</v>
      </c>
      <c r="C17" s="29" t="s">
        <v>246</v>
      </c>
      <c r="D17" s="22" t="s">
        <v>247</v>
      </c>
      <c r="E17" s="22" t="s">
        <v>10</v>
      </c>
      <c r="F17" s="22" t="s">
        <v>26</v>
      </c>
      <c r="G17" s="66" t="s">
        <v>36</v>
      </c>
      <c r="I17" s="46">
        <f ca="1">IF(TYPE(MATCH($I$4,OFFSET('Khối 11'!$F$5,I16,0):'Khối 11'!$F$517,0)+I16)=16,"",MATCH($I$4,OFFSET('Khối 11'!$F$5,I16,0):'Khối 11'!$F$517,0)+I16)</f>
        <v>53</v>
      </c>
    </row>
    <row r="18" spans="1:9" ht="15.75" customHeight="1" x14ac:dyDescent="0.25">
      <c r="A18" s="64">
        <f t="shared" si="0"/>
        <v>14</v>
      </c>
      <c r="B18" s="22" t="s">
        <v>839</v>
      </c>
      <c r="C18" s="29" t="s">
        <v>248</v>
      </c>
      <c r="D18" s="22" t="s">
        <v>249</v>
      </c>
      <c r="E18" s="22" t="s">
        <v>10</v>
      </c>
      <c r="F18" s="22" t="s">
        <v>26</v>
      </c>
      <c r="G18" s="66" t="s">
        <v>36</v>
      </c>
      <c r="I18" s="46">
        <f ca="1">IF(TYPE(MATCH($I$4,OFFSET('Khối 11'!$F$5,I17,0):'Khối 11'!$F$517,0)+I17)=16,"",MATCH($I$4,OFFSET('Khối 11'!$F$5,I17,0):'Khối 11'!$F$517,0)+I17)</f>
        <v>54</v>
      </c>
    </row>
    <row r="19" spans="1:9" ht="15.75" customHeight="1" x14ac:dyDescent="0.25">
      <c r="A19" s="64">
        <f t="shared" si="0"/>
        <v>15</v>
      </c>
      <c r="B19" s="22" t="s">
        <v>839</v>
      </c>
      <c r="C19" s="29" t="s">
        <v>250</v>
      </c>
      <c r="D19" s="22" t="s">
        <v>251</v>
      </c>
      <c r="E19" s="22" t="s">
        <v>10</v>
      </c>
      <c r="F19" s="22" t="s">
        <v>26</v>
      </c>
      <c r="G19" s="66" t="s">
        <v>36</v>
      </c>
      <c r="I19" s="46">
        <f ca="1">IF(TYPE(MATCH($I$4,OFFSET('Khối 11'!$F$5,I18,0):'Khối 11'!$F$517,0)+I18)=16,"",MATCH($I$4,OFFSET('Khối 11'!$F$5,I18,0):'Khối 11'!$F$517,0)+I18)</f>
        <v>55</v>
      </c>
    </row>
    <row r="20" spans="1:9" ht="15.75" customHeight="1" x14ac:dyDescent="0.25">
      <c r="A20" s="64">
        <f t="shared" si="0"/>
        <v>16</v>
      </c>
      <c r="B20" s="22" t="s">
        <v>839</v>
      </c>
      <c r="C20" s="29" t="s">
        <v>252</v>
      </c>
      <c r="D20" s="22" t="s">
        <v>253</v>
      </c>
      <c r="E20" s="22" t="s">
        <v>10</v>
      </c>
      <c r="F20" s="22" t="s">
        <v>26</v>
      </c>
      <c r="G20" s="66"/>
      <c r="I20" s="46">
        <f ca="1">IF(TYPE(MATCH($I$4,OFFSET('Khối 11'!$F$5,I19,0):'Khối 11'!$F$517,0)+I19)=16,"",MATCH($I$4,OFFSET('Khối 11'!$F$5,I19,0):'Khối 11'!$F$517,0)+I19)</f>
        <v>56</v>
      </c>
    </row>
    <row r="21" spans="1:9" ht="15.75" customHeight="1" x14ac:dyDescent="0.25">
      <c r="A21" s="64">
        <f t="shared" si="0"/>
        <v>17</v>
      </c>
      <c r="B21" s="22" t="s">
        <v>839</v>
      </c>
      <c r="C21" s="29" t="s">
        <v>254</v>
      </c>
      <c r="D21" s="22" t="s">
        <v>196</v>
      </c>
      <c r="E21" s="22" t="s">
        <v>10</v>
      </c>
      <c r="F21" s="22" t="s">
        <v>26</v>
      </c>
      <c r="G21" s="66" t="s">
        <v>36</v>
      </c>
      <c r="I21" s="46">
        <f ca="1">IF(TYPE(MATCH($I$4,OFFSET('Khối 11'!$F$5,I20,0):'Khối 11'!$F$517,0)+I20)=16,"",MATCH($I$4,OFFSET('Khối 11'!$F$5,I20,0):'Khối 11'!$F$517,0)+I20)</f>
        <v>57</v>
      </c>
    </row>
    <row r="22" spans="1:9" ht="15.75" customHeight="1" x14ac:dyDescent="0.25">
      <c r="A22" s="64">
        <f t="shared" si="0"/>
        <v>18</v>
      </c>
      <c r="B22" s="22" t="s">
        <v>839</v>
      </c>
      <c r="C22" s="29" t="s">
        <v>255</v>
      </c>
      <c r="D22" s="22" t="s">
        <v>62</v>
      </c>
      <c r="E22" s="22" t="s">
        <v>7</v>
      </c>
      <c r="F22" s="22" t="s">
        <v>26</v>
      </c>
      <c r="G22" s="66" t="s">
        <v>36</v>
      </c>
      <c r="I22" s="46">
        <f ca="1">IF(TYPE(MATCH($I$4,OFFSET('Khối 11'!$F$5,I21,0):'Khối 11'!$F$517,0)+I21)=16,"",MATCH($I$4,OFFSET('Khối 11'!$F$5,I21,0):'Khối 11'!$F$517,0)+I21)</f>
        <v>58</v>
      </c>
    </row>
    <row r="23" spans="1:9" ht="15.75" customHeight="1" x14ac:dyDescent="0.25">
      <c r="A23" s="64">
        <f t="shared" si="0"/>
        <v>19</v>
      </c>
      <c r="B23" s="22" t="s">
        <v>839</v>
      </c>
      <c r="C23" s="29" t="s">
        <v>256</v>
      </c>
      <c r="D23" s="22" t="s">
        <v>257</v>
      </c>
      <c r="E23" s="22" t="s">
        <v>10</v>
      </c>
      <c r="F23" s="22" t="s">
        <v>26</v>
      </c>
      <c r="G23" s="66" t="s">
        <v>36</v>
      </c>
      <c r="I23" s="46">
        <f ca="1">IF(TYPE(MATCH($I$4,OFFSET('Khối 11'!$F$5,I22,0):'Khối 11'!$F$517,0)+I22)=16,"",MATCH($I$4,OFFSET('Khối 11'!$F$5,I22,0):'Khối 11'!$F$517,0)+I22)</f>
        <v>59</v>
      </c>
    </row>
    <row r="24" spans="1:9" ht="15.75" customHeight="1" x14ac:dyDescent="0.25">
      <c r="A24" s="64">
        <f t="shared" si="0"/>
        <v>20</v>
      </c>
      <c r="B24" s="22" t="s">
        <v>839</v>
      </c>
      <c r="C24" s="29" t="s">
        <v>258</v>
      </c>
      <c r="D24" s="22" t="s">
        <v>259</v>
      </c>
      <c r="E24" s="22" t="s">
        <v>7</v>
      </c>
      <c r="F24" s="22" t="s">
        <v>26</v>
      </c>
      <c r="G24" s="66" t="s">
        <v>36</v>
      </c>
      <c r="I24" s="46">
        <f ca="1">IF(TYPE(MATCH($I$4,OFFSET('Khối 11'!$F$5,I23,0):'Khối 11'!$F$517,0)+I23)=16,"",MATCH($I$4,OFFSET('Khối 11'!$F$5,I23,0):'Khối 11'!$F$517,0)+I23)</f>
        <v>60</v>
      </c>
    </row>
    <row r="25" spans="1:9" ht="15.75" customHeight="1" x14ac:dyDescent="0.25">
      <c r="A25" s="64">
        <f t="shared" si="0"/>
        <v>21</v>
      </c>
      <c r="B25" s="22" t="s">
        <v>839</v>
      </c>
      <c r="C25" s="29" t="s">
        <v>260</v>
      </c>
      <c r="D25" s="22" t="s">
        <v>261</v>
      </c>
      <c r="E25" s="22" t="s">
        <v>10</v>
      </c>
      <c r="F25" s="22" t="s">
        <v>26</v>
      </c>
      <c r="G25" s="66" t="s">
        <v>36</v>
      </c>
      <c r="I25" s="46">
        <f ca="1">IF(TYPE(MATCH($I$4,OFFSET('Khối 11'!$F$5,I24,0):'Khối 11'!$F$517,0)+I24)=16,"",MATCH($I$4,OFFSET('Khối 11'!$F$5,I24,0):'Khối 11'!$F$517,0)+I24)</f>
        <v>61</v>
      </c>
    </row>
    <row r="26" spans="1:9" ht="15.75" customHeight="1" x14ac:dyDescent="0.25">
      <c r="A26" s="64">
        <f t="shared" si="0"/>
        <v>22</v>
      </c>
      <c r="B26" s="22" t="s">
        <v>839</v>
      </c>
      <c r="C26" s="29" t="s">
        <v>262</v>
      </c>
      <c r="D26" s="22" t="s">
        <v>74</v>
      </c>
      <c r="E26" s="22" t="s">
        <v>7</v>
      </c>
      <c r="F26" s="22" t="s">
        <v>26</v>
      </c>
      <c r="G26" s="66" t="s">
        <v>36</v>
      </c>
      <c r="I26" s="46">
        <f ca="1">IF(TYPE(MATCH($I$4,OFFSET('Khối 11'!$F$5,I25,0):'Khối 11'!$F$517,0)+I25)=16,"",MATCH($I$4,OFFSET('Khối 11'!$F$5,I25,0):'Khối 11'!$F$517,0)+I25)</f>
        <v>62</v>
      </c>
    </row>
    <row r="27" spans="1:9" ht="15.75" customHeight="1" x14ac:dyDescent="0.25">
      <c r="A27" s="64">
        <f t="shared" si="0"/>
        <v>23</v>
      </c>
      <c r="B27" s="22" t="s">
        <v>839</v>
      </c>
      <c r="C27" s="29" t="s">
        <v>263</v>
      </c>
      <c r="D27" s="22" t="s">
        <v>264</v>
      </c>
      <c r="E27" s="22" t="s">
        <v>7</v>
      </c>
      <c r="F27" s="22" t="s">
        <v>26</v>
      </c>
      <c r="G27" s="66" t="s">
        <v>36</v>
      </c>
      <c r="I27" s="46">
        <f ca="1">IF(TYPE(MATCH($I$4,OFFSET('Khối 11'!$F$5,I26,0):'Khối 11'!$F$517,0)+I26)=16,"",MATCH($I$4,OFFSET('Khối 11'!$F$5,I26,0):'Khối 11'!$F$517,0)+I26)</f>
        <v>63</v>
      </c>
    </row>
    <row r="28" spans="1:9" ht="15.75" customHeight="1" x14ac:dyDescent="0.25">
      <c r="A28" s="64">
        <f t="shared" si="0"/>
        <v>24</v>
      </c>
      <c r="B28" s="22" t="s">
        <v>839</v>
      </c>
      <c r="C28" s="29" t="s">
        <v>265</v>
      </c>
      <c r="D28" s="22" t="s">
        <v>266</v>
      </c>
      <c r="E28" s="22" t="s">
        <v>7</v>
      </c>
      <c r="F28" s="22" t="s">
        <v>26</v>
      </c>
      <c r="G28" s="66" t="s">
        <v>36</v>
      </c>
      <c r="I28" s="46">
        <f ca="1">IF(TYPE(MATCH($I$4,OFFSET('Khối 11'!$F$5,I27,0):'Khối 11'!$F$517,0)+I27)=16,"",MATCH($I$4,OFFSET('Khối 11'!$F$5,I27,0):'Khối 11'!$F$517,0)+I27)</f>
        <v>64</v>
      </c>
    </row>
    <row r="29" spans="1:9" ht="15.75" customHeight="1" x14ac:dyDescent="0.25">
      <c r="A29" s="64">
        <f t="shared" si="0"/>
        <v>25</v>
      </c>
      <c r="B29" s="22" t="s">
        <v>839</v>
      </c>
      <c r="C29" s="29" t="s">
        <v>267</v>
      </c>
      <c r="D29" s="22" t="s">
        <v>268</v>
      </c>
      <c r="E29" s="22" t="s">
        <v>7</v>
      </c>
      <c r="F29" s="22" t="s">
        <v>26</v>
      </c>
      <c r="G29" s="66" t="s">
        <v>36</v>
      </c>
      <c r="I29" s="46">
        <f ca="1">IF(TYPE(MATCH($I$4,OFFSET('Khối 11'!$F$5,I28,0):'Khối 11'!$F$517,0)+I28)=16,"",MATCH($I$4,OFFSET('Khối 11'!$F$5,I28,0):'Khối 11'!$F$517,0)+I28)</f>
        <v>65</v>
      </c>
    </row>
    <row r="30" spans="1:9" ht="15.75" customHeight="1" x14ac:dyDescent="0.25">
      <c r="A30" s="64">
        <f t="shared" si="0"/>
        <v>26</v>
      </c>
      <c r="B30" s="22" t="s">
        <v>839</v>
      </c>
      <c r="C30" s="29" t="s">
        <v>269</v>
      </c>
      <c r="D30" s="22" t="s">
        <v>270</v>
      </c>
      <c r="E30" s="22" t="s">
        <v>7</v>
      </c>
      <c r="F30" s="22" t="s">
        <v>26</v>
      </c>
      <c r="G30" s="66" t="s">
        <v>36</v>
      </c>
      <c r="I30" s="46">
        <f ca="1">IF(TYPE(MATCH($I$4,OFFSET('Khối 11'!$F$5,I29,0):'Khối 11'!$F$517,0)+I29)=16,"",MATCH($I$4,OFFSET('Khối 11'!$F$5,I29,0):'Khối 11'!$F$517,0)+I29)</f>
        <v>66</v>
      </c>
    </row>
    <row r="31" spans="1:9" ht="15.75" customHeight="1" x14ac:dyDescent="0.25">
      <c r="A31" s="64">
        <f t="shared" si="0"/>
        <v>27</v>
      </c>
      <c r="B31" s="22" t="s">
        <v>839</v>
      </c>
      <c r="C31" s="29" t="s">
        <v>271</v>
      </c>
      <c r="D31" s="22" t="s">
        <v>272</v>
      </c>
      <c r="E31" s="22" t="s">
        <v>10</v>
      </c>
      <c r="F31" s="22" t="s">
        <v>26</v>
      </c>
      <c r="G31" s="66" t="s">
        <v>36</v>
      </c>
      <c r="I31" s="46">
        <f ca="1">IF(TYPE(MATCH($I$4,OFFSET('Khối 11'!$F$5,I30,0):'Khối 11'!$F$517,0)+I30)=16,"",MATCH($I$4,OFFSET('Khối 11'!$F$5,I30,0):'Khối 11'!$F$517,0)+I30)</f>
        <v>67</v>
      </c>
    </row>
    <row r="32" spans="1:9" ht="15.75" customHeight="1" x14ac:dyDescent="0.25">
      <c r="A32" s="64">
        <f t="shared" si="0"/>
        <v>28</v>
      </c>
      <c r="B32" s="22" t="s">
        <v>839</v>
      </c>
      <c r="C32" s="29" t="s">
        <v>273</v>
      </c>
      <c r="D32" s="22" t="s">
        <v>274</v>
      </c>
      <c r="E32" s="22" t="s">
        <v>10</v>
      </c>
      <c r="F32" s="22" t="s">
        <v>26</v>
      </c>
      <c r="G32" s="66" t="s">
        <v>36</v>
      </c>
      <c r="I32" s="46">
        <f ca="1">IF(TYPE(MATCH($I$4,OFFSET('Khối 11'!$F$5,I31,0):'Khối 11'!$F$517,0)+I31)=16,"",MATCH($I$4,OFFSET('Khối 11'!$F$5,I31,0):'Khối 11'!$F$517,0)+I31)</f>
        <v>68</v>
      </c>
    </row>
    <row r="33" spans="1:9" ht="15.75" customHeight="1" x14ac:dyDescent="0.25">
      <c r="A33" s="64">
        <f t="shared" si="0"/>
        <v>29</v>
      </c>
      <c r="B33" s="22" t="s">
        <v>839</v>
      </c>
      <c r="C33" s="29" t="s">
        <v>275</v>
      </c>
      <c r="D33" s="22" t="s">
        <v>247</v>
      </c>
      <c r="E33" s="22" t="s">
        <v>7</v>
      </c>
      <c r="F33" s="22" t="s">
        <v>26</v>
      </c>
      <c r="G33" s="66" t="s">
        <v>36</v>
      </c>
      <c r="I33" s="46">
        <f ca="1">IF(TYPE(MATCH($I$4,OFFSET('Khối 11'!$F$5,I32,0):'Khối 11'!$F$517,0)+I32)=16,"",MATCH($I$4,OFFSET('Khối 11'!$F$5,I32,0):'Khối 11'!$F$517,0)+I32)</f>
        <v>69</v>
      </c>
    </row>
    <row r="34" spans="1:9" ht="15.75" customHeight="1" x14ac:dyDescent="0.25">
      <c r="A34" s="64">
        <f t="shared" si="0"/>
        <v>30</v>
      </c>
      <c r="B34" s="22" t="s">
        <v>839</v>
      </c>
      <c r="C34" s="29" t="s">
        <v>276</v>
      </c>
      <c r="D34" s="22" t="s">
        <v>277</v>
      </c>
      <c r="E34" s="22" t="s">
        <v>10</v>
      </c>
      <c r="F34" s="22" t="s">
        <v>26</v>
      </c>
      <c r="G34" s="66" t="s">
        <v>36</v>
      </c>
      <c r="I34" s="46">
        <f ca="1">IF(TYPE(MATCH($I$4,OFFSET('Khối 11'!$F$5,I33,0):'Khối 11'!$F$517,0)+I33)=16,"",MATCH($I$4,OFFSET('Khối 11'!$F$5,I33,0):'Khối 11'!$F$517,0)+I33)</f>
        <v>70</v>
      </c>
    </row>
    <row r="35" spans="1:9" ht="15.75" customHeight="1" x14ac:dyDescent="0.25">
      <c r="A35" s="64">
        <f t="shared" si="0"/>
        <v>31</v>
      </c>
      <c r="B35" s="22" t="s">
        <v>839</v>
      </c>
      <c r="C35" s="29" t="s">
        <v>278</v>
      </c>
      <c r="D35" s="22" t="s">
        <v>279</v>
      </c>
      <c r="E35" s="22" t="s">
        <v>7</v>
      </c>
      <c r="F35" s="22" t="s">
        <v>26</v>
      </c>
      <c r="G35" s="66" t="s">
        <v>36</v>
      </c>
      <c r="I35" s="46">
        <f ca="1">IF(TYPE(MATCH($I$4,OFFSET('Khối 11'!$F$5,I34,0):'Khối 11'!$F$517,0)+I34)=16,"",MATCH($I$4,OFFSET('Khối 11'!$F$5,I34,0):'Khối 11'!$F$517,0)+I34)</f>
        <v>71</v>
      </c>
    </row>
    <row r="36" spans="1:9" ht="15.75" customHeight="1" x14ac:dyDescent="0.25">
      <c r="A36" s="64">
        <f t="shared" si="0"/>
        <v>32</v>
      </c>
      <c r="B36" s="22" t="s">
        <v>839</v>
      </c>
      <c r="C36" s="29" t="s">
        <v>280</v>
      </c>
      <c r="D36" s="22" t="s">
        <v>213</v>
      </c>
      <c r="E36" s="22" t="s">
        <v>10</v>
      </c>
      <c r="F36" s="22" t="s">
        <v>26</v>
      </c>
      <c r="G36" s="66" t="s">
        <v>36</v>
      </c>
      <c r="I36" s="46">
        <f ca="1">IF(TYPE(MATCH($I$4,OFFSET('Khối 11'!$F$5,I35,0):'Khối 11'!$F$517,0)+I35)=16,"",MATCH($I$4,OFFSET('Khối 11'!$F$5,I35,0):'Khối 11'!$F$517,0)+I35)</f>
        <v>72</v>
      </c>
    </row>
    <row r="37" spans="1:9" ht="15.75" customHeight="1" x14ac:dyDescent="0.25">
      <c r="A37" s="64">
        <f t="shared" si="0"/>
        <v>33</v>
      </c>
      <c r="B37" s="22" t="s">
        <v>839</v>
      </c>
      <c r="C37" s="29" t="s">
        <v>281</v>
      </c>
      <c r="D37" s="22" t="s">
        <v>257</v>
      </c>
      <c r="E37" s="22" t="s">
        <v>7</v>
      </c>
      <c r="F37" s="22" t="s">
        <v>26</v>
      </c>
      <c r="G37" s="66" t="s">
        <v>36</v>
      </c>
      <c r="I37" s="46">
        <f ca="1">IF(TYPE(MATCH($I$4,OFFSET('Khối 11'!$F$5,I36,0):'Khối 11'!$F$517,0)+I36)=16,"",MATCH($I$4,OFFSET('Khối 11'!$F$5,I36,0):'Khối 11'!$F$517,0)+I36)</f>
        <v>73</v>
      </c>
    </row>
    <row r="38" spans="1:9" ht="15.75" customHeight="1" x14ac:dyDescent="0.25">
      <c r="A38" s="64">
        <f t="shared" si="0"/>
        <v>34</v>
      </c>
      <c r="B38" s="22" t="s">
        <v>839</v>
      </c>
      <c r="C38" s="29" t="s">
        <v>284</v>
      </c>
      <c r="D38" s="22" t="s">
        <v>234</v>
      </c>
      <c r="E38" s="22" t="s">
        <v>7</v>
      </c>
      <c r="F38" s="22" t="s">
        <v>26</v>
      </c>
      <c r="G38" s="66" t="s">
        <v>36</v>
      </c>
      <c r="I38" s="46">
        <f ca="1">IF(TYPE(MATCH($I$4,OFFSET('Khối 11'!$F$5,I37,0):'Khối 11'!$F$517,0)+I37)=16,"",MATCH($I$4,OFFSET('Khối 11'!$F$5,I37,0):'Khối 11'!$F$517,0)+I37)</f>
        <v>74</v>
      </c>
    </row>
    <row r="39" spans="1:9" ht="15.75" customHeight="1" x14ac:dyDescent="0.25">
      <c r="A39" s="64">
        <f t="shared" si="0"/>
        <v>35</v>
      </c>
      <c r="B39" s="22" t="s">
        <v>839</v>
      </c>
      <c r="C39" s="29" t="s">
        <v>285</v>
      </c>
      <c r="D39" s="22" t="s">
        <v>286</v>
      </c>
      <c r="E39" s="22" t="s">
        <v>7</v>
      </c>
      <c r="F39" s="22" t="s">
        <v>26</v>
      </c>
      <c r="G39" s="66" t="s">
        <v>36</v>
      </c>
      <c r="I39" s="46">
        <f ca="1">IF(TYPE(MATCH($I$4,OFFSET('Khối 11'!$F$5,I38,0):'Khối 11'!$F$517,0)+I38)=16,"",MATCH($I$4,OFFSET('Khối 11'!$F$5,I38,0):'Khối 11'!$F$517,0)+I38)</f>
        <v>75</v>
      </c>
    </row>
    <row r="40" spans="1:9" ht="15.75" customHeight="1" x14ac:dyDescent="0.25">
      <c r="A40" s="64">
        <f t="shared" si="0"/>
        <v>36</v>
      </c>
      <c r="B40" s="22" t="s">
        <v>839</v>
      </c>
      <c r="C40" s="29" t="s">
        <v>287</v>
      </c>
      <c r="D40" s="22" t="s">
        <v>288</v>
      </c>
      <c r="E40" s="22" t="s">
        <v>7</v>
      </c>
      <c r="F40" s="22" t="s">
        <v>26</v>
      </c>
      <c r="G40" s="66" t="s">
        <v>36</v>
      </c>
      <c r="I40" s="46">
        <f ca="1">IF(TYPE(MATCH($I$4,OFFSET('Khối 11'!$F$5,I39,0):'Khối 11'!$F$517,0)+I39)=16,"",MATCH($I$4,OFFSET('Khối 11'!$F$5,I39,0):'Khối 11'!$F$517,0)+I39)</f>
        <v>76</v>
      </c>
    </row>
    <row r="41" spans="1:9" ht="15.75" customHeight="1" x14ac:dyDescent="0.25">
      <c r="A41" s="64">
        <f t="shared" si="0"/>
        <v>37</v>
      </c>
      <c r="B41" s="22" t="s">
        <v>839</v>
      </c>
      <c r="C41" s="29" t="s">
        <v>289</v>
      </c>
      <c r="D41" s="22" t="s">
        <v>187</v>
      </c>
      <c r="E41" s="22" t="s">
        <v>10</v>
      </c>
      <c r="F41" s="22" t="s">
        <v>26</v>
      </c>
      <c r="G41" s="66" t="s">
        <v>36</v>
      </c>
      <c r="I41" s="46">
        <f ca="1">IF(TYPE(MATCH($I$4,OFFSET('Khối 11'!$F$5,I40,0):'Khối 11'!$F$517,0)+I40)=16,"",MATCH($I$4,OFFSET('Khối 11'!$F$5,I40,0):'Khối 11'!$F$517,0)+I40)</f>
        <v>77</v>
      </c>
    </row>
    <row r="42" spans="1:9" ht="15.75" customHeight="1" x14ac:dyDescent="0.25">
      <c r="A42" s="64">
        <f t="shared" si="0"/>
        <v>38</v>
      </c>
      <c r="B42" s="22" t="s">
        <v>839</v>
      </c>
      <c r="C42" s="29" t="s">
        <v>290</v>
      </c>
      <c r="D42" s="22" t="s">
        <v>80</v>
      </c>
      <c r="E42" s="22" t="s">
        <v>10</v>
      </c>
      <c r="F42" s="22" t="s">
        <v>26</v>
      </c>
      <c r="G42" s="66" t="s">
        <v>36</v>
      </c>
      <c r="I42" s="46">
        <f ca="1">IF(TYPE(MATCH($I$4,OFFSET('Khối 11'!$F$5,I41,0):'Khối 11'!$F$517,0)+I41)=16,"",MATCH($I$4,OFFSET('Khối 11'!$F$5,I41,0):'Khối 11'!$F$517,0)+I41)</f>
        <v>78</v>
      </c>
    </row>
    <row r="43" spans="1:9" ht="15.75" customHeight="1" x14ac:dyDescent="0.25">
      <c r="A43" s="64">
        <f t="shared" si="0"/>
        <v>39</v>
      </c>
      <c r="B43" s="22" t="s">
        <v>839</v>
      </c>
      <c r="C43" s="29" t="s">
        <v>291</v>
      </c>
      <c r="D43" s="22" t="s">
        <v>292</v>
      </c>
      <c r="E43" s="22" t="s">
        <v>10</v>
      </c>
      <c r="F43" s="22" t="s">
        <v>26</v>
      </c>
      <c r="G43" s="66" t="s">
        <v>36</v>
      </c>
      <c r="I43" s="46">
        <f ca="1">IF(TYPE(MATCH($I$4,OFFSET('Khối 11'!$F$5,I42,0):'Khối 11'!$F$517,0)+I42)=16,"",MATCH($I$4,OFFSET('Khối 11'!$F$5,I42,0):'Khối 11'!$F$517,0)+I42)</f>
        <v>79</v>
      </c>
    </row>
    <row r="44" spans="1:9" ht="15.75" customHeight="1" x14ac:dyDescent="0.25">
      <c r="A44" s="64">
        <f t="shared" si="0"/>
        <v>40</v>
      </c>
      <c r="B44" s="22" t="s">
        <v>839</v>
      </c>
      <c r="C44" s="29" t="s">
        <v>293</v>
      </c>
      <c r="D44" s="22" t="s">
        <v>74</v>
      </c>
      <c r="E44" s="22" t="s">
        <v>7</v>
      </c>
      <c r="F44" s="22" t="s">
        <v>26</v>
      </c>
      <c r="G44" s="66" t="s">
        <v>36</v>
      </c>
      <c r="I44" s="46">
        <f ca="1">IF(TYPE(MATCH($I$4,OFFSET('Khối 11'!$F$5,I43,0):'Khối 11'!$F$517,0)+I43)=16,"",MATCH($I$4,OFFSET('Khối 11'!$F$5,I43,0):'Khối 11'!$F$517,0)+I43)</f>
        <v>80</v>
      </c>
    </row>
    <row r="45" spans="1:9" ht="15.75" customHeight="1" x14ac:dyDescent="0.25">
      <c r="A45" s="64">
        <f t="shared" si="0"/>
        <v>41</v>
      </c>
      <c r="B45" s="22" t="s">
        <v>839</v>
      </c>
      <c r="C45" s="29" t="s">
        <v>294</v>
      </c>
      <c r="D45" s="22" t="s">
        <v>177</v>
      </c>
      <c r="E45" s="22" t="s">
        <v>7</v>
      </c>
      <c r="F45" s="22" t="s">
        <v>26</v>
      </c>
      <c r="G45" s="66" t="s">
        <v>36</v>
      </c>
      <c r="I45" s="46">
        <f ca="1">IF(TYPE(MATCH($I$4,OFFSET('Khối 11'!$F$5,I44,0):'Khối 11'!$F$517,0)+I44)=16,"",MATCH($I$4,OFFSET('Khối 11'!$F$5,I44,0):'Khối 11'!$F$517,0)+I44)</f>
        <v>81</v>
      </c>
    </row>
    <row r="46" spans="1:9" ht="15.75" customHeight="1" x14ac:dyDescent="0.25">
      <c r="A46" s="64">
        <f t="shared" si="0"/>
        <v>42</v>
      </c>
      <c r="B46" s="22" t="s">
        <v>839</v>
      </c>
      <c r="C46" s="29" t="s">
        <v>295</v>
      </c>
      <c r="D46" s="22" t="s">
        <v>296</v>
      </c>
      <c r="E46" s="22" t="s">
        <v>7</v>
      </c>
      <c r="F46" s="22" t="s">
        <v>26</v>
      </c>
      <c r="G46" s="66" t="s">
        <v>36</v>
      </c>
      <c r="I46" s="46">
        <f ca="1">IF(TYPE(MATCH($I$4,OFFSET('Khối 11'!$F$5,I45,0):'Khối 11'!$F$517,0)+I45)=16,"",MATCH($I$4,OFFSET('Khối 11'!$F$5,I45,0):'Khối 11'!$F$517,0)+I45)</f>
        <v>82</v>
      </c>
    </row>
    <row r="47" spans="1:9" ht="15.75" customHeight="1" x14ac:dyDescent="0.25">
      <c r="A47" s="64">
        <f t="shared" si="0"/>
        <v>43</v>
      </c>
      <c r="B47" s="22" t="s">
        <v>837</v>
      </c>
      <c r="C47" s="29" t="s">
        <v>97</v>
      </c>
      <c r="D47" s="22" t="s">
        <v>98</v>
      </c>
      <c r="E47" s="22" t="s">
        <v>7</v>
      </c>
      <c r="F47" s="22" t="s">
        <v>26</v>
      </c>
      <c r="G47" s="66" t="s">
        <v>36</v>
      </c>
      <c r="I47" s="46">
        <f ca="1">IF(TYPE(MATCH($I$4,OFFSET('Khối 11'!$F$5,I46,0):'Khối 11'!$F$517,0)+I46)=16,"",MATCH($I$4,OFFSET('Khối 11'!$F$5,I46,0):'Khối 11'!$F$517,0)+I46)</f>
        <v>478</v>
      </c>
    </row>
    <row r="48" spans="1:9" ht="15.75" customHeight="1" x14ac:dyDescent="0.25">
      <c r="A48" s="64">
        <f t="shared" si="0"/>
        <v>44</v>
      </c>
      <c r="B48" s="22" t="s">
        <v>837</v>
      </c>
      <c r="C48" s="29" t="s">
        <v>83</v>
      </c>
      <c r="D48" s="22" t="s">
        <v>84</v>
      </c>
      <c r="E48" s="22" t="s">
        <v>7</v>
      </c>
      <c r="F48" s="22" t="s">
        <v>26</v>
      </c>
      <c r="G48" s="66" t="s">
        <v>36</v>
      </c>
      <c r="I48" s="46">
        <f ca="1">IF(TYPE(MATCH($I$4,OFFSET('Khối 11'!$F$5,I47,0):'Khối 11'!$F$517,0)+I47)=16,"",MATCH($I$4,OFFSET('Khối 11'!$F$5,I47,0):'Khối 11'!$F$517,0)+I47)</f>
        <v>483</v>
      </c>
    </row>
    <row r="49" spans="1:9" ht="15.75" customHeight="1" x14ac:dyDescent="0.25">
      <c r="A49" s="64">
        <f t="shared" si="0"/>
        <v>45</v>
      </c>
      <c r="B49" s="22" t="s">
        <v>21</v>
      </c>
      <c r="C49" s="29" t="s">
        <v>880</v>
      </c>
      <c r="D49" s="22" t="s">
        <v>883</v>
      </c>
      <c r="E49" s="22" t="s">
        <v>10</v>
      </c>
      <c r="F49" s="22" t="s">
        <v>26</v>
      </c>
      <c r="G49" s="66"/>
      <c r="I49" s="46">
        <f ca="1">IF(TYPE(MATCH($I$4,OFFSET('Khối 11'!$F$5,I48,0):'Khối 11'!$F$517,0)+I48)=16,"",MATCH($I$4,OFFSET('Khối 11'!$F$5,I48,0):'Khối 11'!$F$517,0)+I48)</f>
        <v>491</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85" zoomScaleNormal="85" workbookViewId="0">
      <selection activeCell="A2" sqref="A2:I2"/>
    </sheetView>
  </sheetViews>
  <sheetFormatPr defaultRowHeight="15" x14ac:dyDescent="0.25"/>
  <cols>
    <col min="1" max="1" width="4.7109375" style="21" customWidth="1"/>
    <col min="2" max="2" width="6.28515625" style="21" customWidth="1"/>
    <col min="3" max="3" width="21.28515625" style="21" bestFit="1" customWidth="1"/>
    <col min="4" max="4" width="16.7109375" style="21" customWidth="1"/>
    <col min="5" max="5" width="16.85546875" style="21" customWidth="1"/>
    <col min="6" max="6" width="12.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6"/>
      <c r="G1" s="25" t="s">
        <v>896</v>
      </c>
      <c r="H1" s="25"/>
    </row>
    <row r="2" spans="1:9" s="18" customFormat="1" ht="20.25" customHeight="1" x14ac:dyDescent="0.25">
      <c r="A2" s="179" t="s">
        <v>895</v>
      </c>
      <c r="B2" s="179"/>
      <c r="C2" s="179"/>
      <c r="D2" s="179"/>
      <c r="E2" s="179"/>
      <c r="F2" s="179"/>
      <c r="G2" s="179"/>
      <c r="H2" s="179"/>
      <c r="I2" s="179"/>
    </row>
    <row r="3" spans="1:9" s="18" customFormat="1" ht="18.75" customHeight="1" x14ac:dyDescent="0.25">
      <c r="C3" s="44" t="s">
        <v>898</v>
      </c>
      <c r="D3" s="44" t="s">
        <v>914</v>
      </c>
      <c r="F3" s="43"/>
    </row>
    <row r="4" spans="1:9" s="20" customFormat="1" x14ac:dyDescent="0.25">
      <c r="A4" s="19" t="s">
        <v>0</v>
      </c>
      <c r="B4" s="19" t="s">
        <v>13</v>
      </c>
      <c r="C4" s="19" t="s">
        <v>33</v>
      </c>
      <c r="D4" s="19" t="s">
        <v>1</v>
      </c>
      <c r="E4" s="19" t="s">
        <v>2</v>
      </c>
      <c r="F4" s="19" t="s">
        <v>16</v>
      </c>
      <c r="G4" s="19" t="s">
        <v>30</v>
      </c>
      <c r="I4" s="20" t="str">
        <f>RIGHT($C$3,LEN($C$3)-5)</f>
        <v>11A11</v>
      </c>
    </row>
    <row r="5" spans="1:9" ht="15.75" customHeight="1" x14ac:dyDescent="0.25">
      <c r="A5" s="64">
        <v>1</v>
      </c>
      <c r="B5" s="22" t="s">
        <v>840</v>
      </c>
      <c r="C5" s="29" t="s">
        <v>299</v>
      </c>
      <c r="D5" s="22" t="s">
        <v>300</v>
      </c>
      <c r="E5" s="22" t="s">
        <v>7</v>
      </c>
      <c r="F5" s="22" t="s">
        <v>849</v>
      </c>
      <c r="G5" s="66" t="s">
        <v>36</v>
      </c>
      <c r="I5" s="45">
        <f>IF(TYPE(MATCH($I$4,DSLop,0))=16,"",MATCH($I$4,DSLop,0))</f>
        <v>83</v>
      </c>
    </row>
    <row r="6" spans="1:9" ht="15.75" customHeight="1" x14ac:dyDescent="0.25">
      <c r="A6" s="64">
        <f>IF(C6&lt;&gt;"",A5+1,"")</f>
        <v>2</v>
      </c>
      <c r="B6" s="22" t="s">
        <v>840</v>
      </c>
      <c r="C6" s="29" t="s">
        <v>301</v>
      </c>
      <c r="D6" s="22" t="s">
        <v>302</v>
      </c>
      <c r="E6" s="22" t="s">
        <v>7</v>
      </c>
      <c r="F6" s="22" t="s">
        <v>849</v>
      </c>
      <c r="G6" s="66" t="s">
        <v>36</v>
      </c>
      <c r="I6" s="46">
        <f ca="1">IF(TYPE(MATCH($I$4,OFFSET('Khối 11'!$F$5,I5,0):'Khối 11'!$F$517,0)+I5)=16,"",MATCH($I$4,OFFSET('Khối 11'!$F$5,I5,0):'Khối 11'!$F$517,0)+I5)</f>
        <v>84</v>
      </c>
    </row>
    <row r="7" spans="1:9" ht="15.75" customHeight="1" x14ac:dyDescent="0.25">
      <c r="A7" s="64">
        <f t="shared" ref="A7:A51" si="0">IF(C7&lt;&gt;"",A6+1,"")</f>
        <v>3</v>
      </c>
      <c r="B7" s="22" t="s">
        <v>840</v>
      </c>
      <c r="C7" s="29" t="s">
        <v>303</v>
      </c>
      <c r="D7" s="22" t="s">
        <v>304</v>
      </c>
      <c r="E7" s="22" t="s">
        <v>7</v>
      </c>
      <c r="F7" s="22" t="s">
        <v>849</v>
      </c>
      <c r="G7" s="66" t="s">
        <v>36</v>
      </c>
      <c r="I7" s="46">
        <f ca="1">IF(TYPE(MATCH($I$4,OFFSET('Khối 11'!$F$5,I6,0):'Khối 11'!$F$517,0)+I6)=16,"",MATCH($I$4,OFFSET('Khối 11'!$F$5,I6,0):'Khối 11'!$F$517,0)+I6)</f>
        <v>85</v>
      </c>
    </row>
    <row r="8" spans="1:9" ht="15.75" customHeight="1" x14ac:dyDescent="0.25">
      <c r="A8" s="64">
        <f t="shared" si="0"/>
        <v>4</v>
      </c>
      <c r="B8" s="22" t="s">
        <v>840</v>
      </c>
      <c r="C8" s="29" t="s">
        <v>305</v>
      </c>
      <c r="D8" s="22" t="s">
        <v>41</v>
      </c>
      <c r="E8" s="22" t="s">
        <v>10</v>
      </c>
      <c r="F8" s="22" t="s">
        <v>849</v>
      </c>
      <c r="G8" s="66" t="s">
        <v>36</v>
      </c>
      <c r="I8" s="46">
        <f ca="1">IF(TYPE(MATCH($I$4,OFFSET('Khối 11'!$F$5,I7,0):'Khối 11'!$F$517,0)+I7)=16,"",MATCH($I$4,OFFSET('Khối 11'!$F$5,I7,0):'Khối 11'!$F$517,0)+I7)</f>
        <v>86</v>
      </c>
    </row>
    <row r="9" spans="1:9" ht="15.75" customHeight="1" x14ac:dyDescent="0.25">
      <c r="A9" s="64">
        <f t="shared" si="0"/>
        <v>5</v>
      </c>
      <c r="B9" s="22" t="s">
        <v>840</v>
      </c>
      <c r="C9" s="29" t="s">
        <v>306</v>
      </c>
      <c r="D9" s="22" t="s">
        <v>277</v>
      </c>
      <c r="E9" s="22" t="s">
        <v>10</v>
      </c>
      <c r="F9" s="22" t="s">
        <v>849</v>
      </c>
      <c r="G9" s="66" t="s">
        <v>36</v>
      </c>
      <c r="I9" s="46">
        <f ca="1">IF(TYPE(MATCH($I$4,OFFSET('Khối 11'!$F$5,I8,0):'Khối 11'!$F$517,0)+I8)=16,"",MATCH($I$4,OFFSET('Khối 11'!$F$5,I8,0):'Khối 11'!$F$517,0)+I8)</f>
        <v>87</v>
      </c>
    </row>
    <row r="10" spans="1:9" ht="15.75" customHeight="1" x14ac:dyDescent="0.25">
      <c r="A10" s="64">
        <f t="shared" si="0"/>
        <v>6</v>
      </c>
      <c r="B10" s="22" t="s">
        <v>840</v>
      </c>
      <c r="C10" s="29" t="s">
        <v>307</v>
      </c>
      <c r="D10" s="22" t="s">
        <v>308</v>
      </c>
      <c r="E10" s="22" t="s">
        <v>7</v>
      </c>
      <c r="F10" s="22" t="s">
        <v>849</v>
      </c>
      <c r="G10" s="66" t="s">
        <v>36</v>
      </c>
      <c r="I10" s="46">
        <f ca="1">IF(TYPE(MATCH($I$4,OFFSET('Khối 11'!$F$5,I9,0):'Khối 11'!$F$517,0)+I9)=16,"",MATCH($I$4,OFFSET('Khối 11'!$F$5,I9,0):'Khối 11'!$F$517,0)+I9)</f>
        <v>88</v>
      </c>
    </row>
    <row r="11" spans="1:9" ht="15.75" customHeight="1" x14ac:dyDescent="0.25">
      <c r="A11" s="64">
        <f t="shared" si="0"/>
        <v>7</v>
      </c>
      <c r="B11" s="22" t="s">
        <v>840</v>
      </c>
      <c r="C11" s="29" t="s">
        <v>309</v>
      </c>
      <c r="D11" s="22" t="s">
        <v>310</v>
      </c>
      <c r="E11" s="22" t="s">
        <v>7</v>
      </c>
      <c r="F11" s="22" t="s">
        <v>849</v>
      </c>
      <c r="G11" s="66" t="s">
        <v>36</v>
      </c>
      <c r="I11" s="46">
        <f ca="1">IF(TYPE(MATCH($I$4,OFFSET('Khối 11'!$F$5,I10,0):'Khối 11'!$F$517,0)+I10)=16,"",MATCH($I$4,OFFSET('Khối 11'!$F$5,I10,0):'Khối 11'!$F$517,0)+I10)</f>
        <v>89</v>
      </c>
    </row>
    <row r="12" spans="1:9" ht="15.75" customHeight="1" x14ac:dyDescent="0.25">
      <c r="A12" s="64">
        <f t="shared" si="0"/>
        <v>8</v>
      </c>
      <c r="B12" s="22" t="s">
        <v>840</v>
      </c>
      <c r="C12" s="29" t="s">
        <v>311</v>
      </c>
      <c r="D12" s="22" t="s">
        <v>110</v>
      </c>
      <c r="E12" s="22" t="s">
        <v>7</v>
      </c>
      <c r="F12" s="22" t="s">
        <v>849</v>
      </c>
      <c r="G12" s="66" t="s">
        <v>36</v>
      </c>
      <c r="I12" s="46">
        <f ca="1">IF(TYPE(MATCH($I$4,OFFSET('Khối 11'!$F$5,I11,0):'Khối 11'!$F$517,0)+I11)=16,"",MATCH($I$4,OFFSET('Khối 11'!$F$5,I11,0):'Khối 11'!$F$517,0)+I11)</f>
        <v>90</v>
      </c>
    </row>
    <row r="13" spans="1:9" ht="15.75" customHeight="1" x14ac:dyDescent="0.25">
      <c r="A13" s="64">
        <f t="shared" si="0"/>
        <v>9</v>
      </c>
      <c r="B13" s="22" t="s">
        <v>840</v>
      </c>
      <c r="C13" s="29" t="s">
        <v>312</v>
      </c>
      <c r="D13" s="22" t="s">
        <v>313</v>
      </c>
      <c r="E13" s="22" t="s">
        <v>10</v>
      </c>
      <c r="F13" s="22" t="s">
        <v>849</v>
      </c>
      <c r="G13" s="66" t="s">
        <v>36</v>
      </c>
      <c r="I13" s="46">
        <f ca="1">IF(TYPE(MATCH($I$4,OFFSET('Khối 11'!$F$5,I12,0):'Khối 11'!$F$517,0)+I12)=16,"",MATCH($I$4,OFFSET('Khối 11'!$F$5,I12,0):'Khối 11'!$F$517,0)+I12)</f>
        <v>91</v>
      </c>
    </row>
    <row r="14" spans="1:9" ht="15.75" customHeight="1" x14ac:dyDescent="0.25">
      <c r="A14" s="64">
        <f t="shared" si="0"/>
        <v>10</v>
      </c>
      <c r="B14" s="22" t="s">
        <v>840</v>
      </c>
      <c r="C14" s="29" t="s">
        <v>314</v>
      </c>
      <c r="D14" s="22" t="s">
        <v>315</v>
      </c>
      <c r="E14" s="22" t="s">
        <v>10</v>
      </c>
      <c r="F14" s="22" t="s">
        <v>849</v>
      </c>
      <c r="G14" s="66" t="s">
        <v>36</v>
      </c>
      <c r="I14" s="46">
        <f ca="1">IF(TYPE(MATCH($I$4,OFFSET('Khối 11'!$F$5,I13,0):'Khối 11'!$F$517,0)+I13)=16,"",MATCH($I$4,OFFSET('Khối 11'!$F$5,I13,0):'Khối 11'!$F$517,0)+I13)</f>
        <v>92</v>
      </c>
    </row>
    <row r="15" spans="1:9" ht="15.75" customHeight="1" x14ac:dyDescent="0.25">
      <c r="A15" s="64">
        <f t="shared" si="0"/>
        <v>11</v>
      </c>
      <c r="B15" s="22" t="s">
        <v>840</v>
      </c>
      <c r="C15" s="29" t="s">
        <v>316</v>
      </c>
      <c r="D15" s="22" t="s">
        <v>317</v>
      </c>
      <c r="E15" s="22" t="s">
        <v>10</v>
      </c>
      <c r="F15" s="22" t="s">
        <v>849</v>
      </c>
      <c r="G15" s="66" t="s">
        <v>36</v>
      </c>
      <c r="I15" s="46">
        <f ca="1">IF(TYPE(MATCH($I$4,OFFSET('Khối 11'!$F$5,I14,0):'Khối 11'!$F$517,0)+I14)=16,"",MATCH($I$4,OFFSET('Khối 11'!$F$5,I14,0):'Khối 11'!$F$517,0)+I14)</f>
        <v>93</v>
      </c>
    </row>
    <row r="16" spans="1:9" ht="15.75" customHeight="1" x14ac:dyDescent="0.25">
      <c r="A16" s="64">
        <f t="shared" si="0"/>
        <v>12</v>
      </c>
      <c r="B16" s="22" t="s">
        <v>840</v>
      </c>
      <c r="C16" s="29" t="s">
        <v>318</v>
      </c>
      <c r="D16" s="22" t="s">
        <v>319</v>
      </c>
      <c r="E16" s="22" t="s">
        <v>10</v>
      </c>
      <c r="F16" s="22" t="s">
        <v>849</v>
      </c>
      <c r="G16" s="66" t="s">
        <v>36</v>
      </c>
      <c r="I16" s="46">
        <f ca="1">IF(TYPE(MATCH($I$4,OFFSET('Khối 11'!$F$5,I15,0):'Khối 11'!$F$517,0)+I15)=16,"",MATCH($I$4,OFFSET('Khối 11'!$F$5,I15,0):'Khối 11'!$F$517,0)+I15)</f>
        <v>94</v>
      </c>
    </row>
    <row r="17" spans="1:9" ht="15.75" customHeight="1" x14ac:dyDescent="0.25">
      <c r="A17" s="64">
        <f t="shared" si="0"/>
        <v>13</v>
      </c>
      <c r="B17" s="22" t="s">
        <v>840</v>
      </c>
      <c r="C17" s="29" t="s">
        <v>320</v>
      </c>
      <c r="D17" s="22" t="s">
        <v>321</v>
      </c>
      <c r="E17" s="22" t="s">
        <v>10</v>
      </c>
      <c r="F17" s="22" t="s">
        <v>849</v>
      </c>
      <c r="G17" s="66" t="s">
        <v>36</v>
      </c>
      <c r="I17" s="46">
        <f ca="1">IF(TYPE(MATCH($I$4,OFFSET('Khối 11'!$F$5,I16,0):'Khối 11'!$F$517,0)+I16)=16,"",MATCH($I$4,OFFSET('Khối 11'!$F$5,I16,0):'Khối 11'!$F$517,0)+I16)</f>
        <v>95</v>
      </c>
    </row>
    <row r="18" spans="1:9" ht="15.75" customHeight="1" x14ac:dyDescent="0.25">
      <c r="A18" s="64">
        <f t="shared" si="0"/>
        <v>14</v>
      </c>
      <c r="B18" s="22" t="s">
        <v>840</v>
      </c>
      <c r="C18" s="29" t="s">
        <v>322</v>
      </c>
      <c r="D18" s="22" t="s">
        <v>323</v>
      </c>
      <c r="E18" s="22" t="s">
        <v>10</v>
      </c>
      <c r="F18" s="22" t="s">
        <v>849</v>
      </c>
      <c r="G18" s="66" t="s">
        <v>36</v>
      </c>
      <c r="I18" s="46">
        <f ca="1">IF(TYPE(MATCH($I$4,OFFSET('Khối 11'!$F$5,I17,0):'Khối 11'!$F$517,0)+I17)=16,"",MATCH($I$4,OFFSET('Khối 11'!$F$5,I17,0):'Khối 11'!$F$517,0)+I17)</f>
        <v>96</v>
      </c>
    </row>
    <row r="19" spans="1:9" ht="15.75" customHeight="1" x14ac:dyDescent="0.25">
      <c r="A19" s="64">
        <f t="shared" si="0"/>
        <v>15</v>
      </c>
      <c r="B19" s="22" t="s">
        <v>840</v>
      </c>
      <c r="C19" s="29" t="s">
        <v>324</v>
      </c>
      <c r="D19" s="22" t="s">
        <v>325</v>
      </c>
      <c r="E19" s="22" t="s">
        <v>10</v>
      </c>
      <c r="F19" s="22" t="s">
        <v>849</v>
      </c>
      <c r="G19" s="66" t="s">
        <v>36</v>
      </c>
      <c r="I19" s="46">
        <f ca="1">IF(TYPE(MATCH($I$4,OFFSET('Khối 11'!$F$5,I18,0):'Khối 11'!$F$517,0)+I18)=16,"",MATCH($I$4,OFFSET('Khối 11'!$F$5,I18,0):'Khối 11'!$F$517,0)+I18)</f>
        <v>97</v>
      </c>
    </row>
    <row r="20" spans="1:9" ht="15.75" customHeight="1" x14ac:dyDescent="0.25">
      <c r="A20" s="64">
        <f t="shared" si="0"/>
        <v>16</v>
      </c>
      <c r="B20" s="22" t="s">
        <v>840</v>
      </c>
      <c r="C20" s="29" t="s">
        <v>326</v>
      </c>
      <c r="D20" s="22" t="s">
        <v>327</v>
      </c>
      <c r="E20" s="22" t="s">
        <v>10</v>
      </c>
      <c r="F20" s="22" t="s">
        <v>849</v>
      </c>
      <c r="G20" s="66" t="s">
        <v>36</v>
      </c>
      <c r="I20" s="46">
        <f ca="1">IF(TYPE(MATCH($I$4,OFFSET('Khối 11'!$F$5,I19,0):'Khối 11'!$F$517,0)+I19)=16,"",MATCH($I$4,OFFSET('Khối 11'!$F$5,I19,0):'Khối 11'!$F$517,0)+I19)</f>
        <v>98</v>
      </c>
    </row>
    <row r="21" spans="1:9" ht="15.75" customHeight="1" x14ac:dyDescent="0.25">
      <c r="A21" s="64">
        <f t="shared" si="0"/>
        <v>17</v>
      </c>
      <c r="B21" s="22" t="s">
        <v>840</v>
      </c>
      <c r="C21" s="29" t="s">
        <v>328</v>
      </c>
      <c r="D21" s="22" t="s">
        <v>329</v>
      </c>
      <c r="E21" s="22" t="s">
        <v>10</v>
      </c>
      <c r="F21" s="22" t="s">
        <v>849</v>
      </c>
      <c r="G21" s="66" t="s">
        <v>36</v>
      </c>
      <c r="I21" s="46">
        <f ca="1">IF(TYPE(MATCH($I$4,OFFSET('Khối 11'!$F$5,I20,0):'Khối 11'!$F$517,0)+I20)=16,"",MATCH($I$4,OFFSET('Khối 11'!$F$5,I20,0):'Khối 11'!$F$517,0)+I20)</f>
        <v>99</v>
      </c>
    </row>
    <row r="22" spans="1:9" ht="15.75" customHeight="1" x14ac:dyDescent="0.25">
      <c r="A22" s="64">
        <f t="shared" si="0"/>
        <v>18</v>
      </c>
      <c r="B22" s="22" t="s">
        <v>840</v>
      </c>
      <c r="C22" s="29" t="s">
        <v>330</v>
      </c>
      <c r="D22" s="22" t="s">
        <v>217</v>
      </c>
      <c r="E22" s="22" t="s">
        <v>7</v>
      </c>
      <c r="F22" s="22" t="s">
        <v>849</v>
      </c>
      <c r="G22" s="66" t="s">
        <v>36</v>
      </c>
      <c r="I22" s="46">
        <f ca="1">IF(TYPE(MATCH($I$4,OFFSET('Khối 11'!$F$5,I21,0):'Khối 11'!$F$517,0)+I21)=16,"",MATCH($I$4,OFFSET('Khối 11'!$F$5,I21,0):'Khối 11'!$F$517,0)+I21)</f>
        <v>100</v>
      </c>
    </row>
    <row r="23" spans="1:9" ht="15.75" customHeight="1" x14ac:dyDescent="0.25">
      <c r="A23" s="64">
        <f t="shared" si="0"/>
        <v>19</v>
      </c>
      <c r="B23" s="22" t="s">
        <v>840</v>
      </c>
      <c r="C23" s="29" t="s">
        <v>331</v>
      </c>
      <c r="D23" s="22" t="s">
        <v>332</v>
      </c>
      <c r="E23" s="22" t="s">
        <v>10</v>
      </c>
      <c r="F23" s="22" t="s">
        <v>849</v>
      </c>
      <c r="G23" s="66" t="s">
        <v>36</v>
      </c>
      <c r="I23" s="46">
        <f ca="1">IF(TYPE(MATCH($I$4,OFFSET('Khối 11'!$F$5,I22,0):'Khối 11'!$F$517,0)+I22)=16,"",MATCH($I$4,OFFSET('Khối 11'!$F$5,I22,0):'Khối 11'!$F$517,0)+I22)</f>
        <v>101</v>
      </c>
    </row>
    <row r="24" spans="1:9" ht="15.75" customHeight="1" x14ac:dyDescent="0.25">
      <c r="A24" s="64">
        <f t="shared" si="0"/>
        <v>20</v>
      </c>
      <c r="B24" s="22" t="s">
        <v>840</v>
      </c>
      <c r="C24" s="29" t="s">
        <v>333</v>
      </c>
      <c r="D24" s="22" t="s">
        <v>334</v>
      </c>
      <c r="E24" s="22" t="s">
        <v>7</v>
      </c>
      <c r="F24" s="22" t="s">
        <v>849</v>
      </c>
      <c r="G24" s="66" t="s">
        <v>36</v>
      </c>
      <c r="I24" s="46">
        <f ca="1">IF(TYPE(MATCH($I$4,OFFSET('Khối 11'!$F$5,I23,0):'Khối 11'!$F$517,0)+I23)=16,"",MATCH($I$4,OFFSET('Khối 11'!$F$5,I23,0):'Khối 11'!$F$517,0)+I23)</f>
        <v>102</v>
      </c>
    </row>
    <row r="25" spans="1:9" ht="15.75" customHeight="1" x14ac:dyDescent="0.25">
      <c r="A25" s="64">
        <f t="shared" si="0"/>
        <v>21</v>
      </c>
      <c r="B25" s="22" t="s">
        <v>840</v>
      </c>
      <c r="C25" s="29" t="s">
        <v>335</v>
      </c>
      <c r="D25" s="22" t="s">
        <v>336</v>
      </c>
      <c r="E25" s="22" t="s">
        <v>7</v>
      </c>
      <c r="F25" s="22" t="s">
        <v>849</v>
      </c>
      <c r="G25" s="66" t="s">
        <v>36</v>
      </c>
      <c r="I25" s="46">
        <f ca="1">IF(TYPE(MATCH($I$4,OFFSET('Khối 11'!$F$5,I24,0):'Khối 11'!$F$517,0)+I24)=16,"",MATCH($I$4,OFFSET('Khối 11'!$F$5,I24,0):'Khối 11'!$F$517,0)+I24)</f>
        <v>103</v>
      </c>
    </row>
    <row r="26" spans="1:9" ht="15.75" customHeight="1" x14ac:dyDescent="0.25">
      <c r="A26" s="64">
        <f t="shared" si="0"/>
        <v>22</v>
      </c>
      <c r="B26" s="22" t="s">
        <v>840</v>
      </c>
      <c r="C26" s="29" t="s">
        <v>337</v>
      </c>
      <c r="D26" s="22" t="s">
        <v>338</v>
      </c>
      <c r="E26" s="22" t="s">
        <v>7</v>
      </c>
      <c r="F26" s="22" t="s">
        <v>849</v>
      </c>
      <c r="G26" s="66" t="s">
        <v>36</v>
      </c>
      <c r="I26" s="46">
        <f ca="1">IF(TYPE(MATCH($I$4,OFFSET('Khối 11'!$F$5,I25,0):'Khối 11'!$F$517,0)+I25)=16,"",MATCH($I$4,OFFSET('Khối 11'!$F$5,I25,0):'Khối 11'!$F$517,0)+I25)</f>
        <v>104</v>
      </c>
    </row>
    <row r="27" spans="1:9" ht="15.75" customHeight="1" x14ac:dyDescent="0.25">
      <c r="A27" s="64">
        <f t="shared" si="0"/>
        <v>23</v>
      </c>
      <c r="B27" s="22" t="s">
        <v>840</v>
      </c>
      <c r="C27" s="29" t="s">
        <v>339</v>
      </c>
      <c r="D27" s="22" t="s">
        <v>340</v>
      </c>
      <c r="E27" s="22" t="s">
        <v>10</v>
      </c>
      <c r="F27" s="22" t="s">
        <v>849</v>
      </c>
      <c r="G27" s="66" t="s">
        <v>36</v>
      </c>
      <c r="I27" s="46">
        <f ca="1">IF(TYPE(MATCH($I$4,OFFSET('Khối 11'!$F$5,I26,0):'Khối 11'!$F$517,0)+I26)=16,"",MATCH($I$4,OFFSET('Khối 11'!$F$5,I26,0):'Khối 11'!$F$517,0)+I26)</f>
        <v>105</v>
      </c>
    </row>
    <row r="28" spans="1:9" ht="15.75" customHeight="1" x14ac:dyDescent="0.25">
      <c r="A28" s="64">
        <f t="shared" si="0"/>
        <v>24</v>
      </c>
      <c r="B28" s="22" t="s">
        <v>840</v>
      </c>
      <c r="C28" s="29" t="s">
        <v>341</v>
      </c>
      <c r="D28" s="22" t="s">
        <v>342</v>
      </c>
      <c r="E28" s="22" t="s">
        <v>10</v>
      </c>
      <c r="F28" s="22" t="s">
        <v>849</v>
      </c>
      <c r="G28" s="66" t="s">
        <v>36</v>
      </c>
      <c r="I28" s="46">
        <f ca="1">IF(TYPE(MATCH($I$4,OFFSET('Khối 11'!$F$5,I27,0):'Khối 11'!$F$517,0)+I27)=16,"",MATCH($I$4,OFFSET('Khối 11'!$F$5,I27,0):'Khối 11'!$F$517,0)+I27)</f>
        <v>106</v>
      </c>
    </row>
    <row r="29" spans="1:9" ht="15.75" customHeight="1" x14ac:dyDescent="0.25">
      <c r="A29" s="64">
        <f t="shared" si="0"/>
        <v>25</v>
      </c>
      <c r="B29" s="22" t="s">
        <v>840</v>
      </c>
      <c r="C29" s="29" t="s">
        <v>343</v>
      </c>
      <c r="D29" s="22" t="s">
        <v>181</v>
      </c>
      <c r="E29" s="22" t="s">
        <v>7</v>
      </c>
      <c r="F29" s="22" t="s">
        <v>849</v>
      </c>
      <c r="G29" s="66" t="s">
        <v>36</v>
      </c>
      <c r="I29" s="46">
        <f ca="1">IF(TYPE(MATCH($I$4,OFFSET('Khối 11'!$F$5,I28,0):'Khối 11'!$F$517,0)+I28)=16,"",MATCH($I$4,OFFSET('Khối 11'!$F$5,I28,0):'Khối 11'!$F$517,0)+I28)</f>
        <v>107</v>
      </c>
    </row>
    <row r="30" spans="1:9" ht="15.75" customHeight="1" x14ac:dyDescent="0.25">
      <c r="A30" s="64">
        <f t="shared" si="0"/>
        <v>26</v>
      </c>
      <c r="B30" s="22" t="s">
        <v>840</v>
      </c>
      <c r="C30" s="29" t="s">
        <v>344</v>
      </c>
      <c r="D30" s="22" t="s">
        <v>345</v>
      </c>
      <c r="E30" s="22" t="s">
        <v>7</v>
      </c>
      <c r="F30" s="22" t="s">
        <v>849</v>
      </c>
      <c r="G30" s="66" t="s">
        <v>36</v>
      </c>
      <c r="I30" s="46">
        <f ca="1">IF(TYPE(MATCH($I$4,OFFSET('Khối 11'!$F$5,I29,0):'Khối 11'!$F$517,0)+I29)=16,"",MATCH($I$4,OFFSET('Khối 11'!$F$5,I29,0):'Khối 11'!$F$517,0)+I29)</f>
        <v>108</v>
      </c>
    </row>
    <row r="31" spans="1:9" ht="15.75" customHeight="1" x14ac:dyDescent="0.25">
      <c r="A31" s="64">
        <f t="shared" si="0"/>
        <v>27</v>
      </c>
      <c r="B31" s="22" t="s">
        <v>840</v>
      </c>
      <c r="C31" s="29" t="s">
        <v>346</v>
      </c>
      <c r="D31" s="22" t="s">
        <v>96</v>
      </c>
      <c r="E31" s="22" t="s">
        <v>7</v>
      </c>
      <c r="F31" s="22" t="s">
        <v>849</v>
      </c>
      <c r="G31" s="66" t="s">
        <v>36</v>
      </c>
      <c r="I31" s="46">
        <f ca="1">IF(TYPE(MATCH($I$4,OFFSET('Khối 11'!$F$5,I30,0):'Khối 11'!$F$517,0)+I30)=16,"",MATCH($I$4,OFFSET('Khối 11'!$F$5,I30,0):'Khối 11'!$F$517,0)+I30)</f>
        <v>109</v>
      </c>
    </row>
    <row r="32" spans="1:9" ht="15.75" customHeight="1" x14ac:dyDescent="0.25">
      <c r="A32" s="64">
        <f t="shared" si="0"/>
        <v>28</v>
      </c>
      <c r="B32" s="22" t="s">
        <v>840</v>
      </c>
      <c r="C32" s="29" t="s">
        <v>347</v>
      </c>
      <c r="D32" s="22" t="s">
        <v>348</v>
      </c>
      <c r="E32" s="22" t="s">
        <v>10</v>
      </c>
      <c r="F32" s="22" t="s">
        <v>849</v>
      </c>
      <c r="G32" s="66" t="s">
        <v>36</v>
      </c>
      <c r="I32" s="46">
        <f ca="1">IF(TYPE(MATCH($I$4,OFFSET('Khối 11'!$F$5,I31,0):'Khối 11'!$F$517,0)+I31)=16,"",MATCH($I$4,OFFSET('Khối 11'!$F$5,I31,0):'Khối 11'!$F$517,0)+I31)</f>
        <v>110</v>
      </c>
    </row>
    <row r="33" spans="1:9" ht="15.75" customHeight="1" x14ac:dyDescent="0.25">
      <c r="A33" s="64">
        <f t="shared" si="0"/>
        <v>29</v>
      </c>
      <c r="B33" s="22" t="s">
        <v>840</v>
      </c>
      <c r="C33" s="29" t="s">
        <v>349</v>
      </c>
      <c r="D33" s="22" t="s">
        <v>350</v>
      </c>
      <c r="E33" s="22" t="s">
        <v>7</v>
      </c>
      <c r="F33" s="22" t="s">
        <v>849</v>
      </c>
      <c r="G33" s="66" t="s">
        <v>36</v>
      </c>
      <c r="I33" s="46">
        <f ca="1">IF(TYPE(MATCH($I$4,OFFSET('Khối 11'!$F$5,I32,0):'Khối 11'!$F$517,0)+I32)=16,"",MATCH($I$4,OFFSET('Khối 11'!$F$5,I32,0):'Khối 11'!$F$517,0)+I32)</f>
        <v>111</v>
      </c>
    </row>
    <row r="34" spans="1:9" ht="15.75" customHeight="1" x14ac:dyDescent="0.25">
      <c r="A34" s="64">
        <f t="shared" si="0"/>
        <v>30</v>
      </c>
      <c r="B34" s="22" t="s">
        <v>840</v>
      </c>
      <c r="C34" s="29" t="s">
        <v>351</v>
      </c>
      <c r="D34" s="22" t="s">
        <v>66</v>
      </c>
      <c r="E34" s="22" t="s">
        <v>7</v>
      </c>
      <c r="F34" s="22" t="s">
        <v>849</v>
      </c>
      <c r="G34" s="66" t="s">
        <v>36</v>
      </c>
      <c r="I34" s="46">
        <f ca="1">IF(TYPE(MATCH($I$4,OFFSET('Khối 11'!$F$5,I33,0):'Khối 11'!$F$517,0)+I33)=16,"",MATCH($I$4,OFFSET('Khối 11'!$F$5,I33,0):'Khối 11'!$F$517,0)+I33)</f>
        <v>112</v>
      </c>
    </row>
    <row r="35" spans="1:9" ht="15.75" customHeight="1" x14ac:dyDescent="0.25">
      <c r="A35" s="64">
        <f t="shared" si="0"/>
        <v>31</v>
      </c>
      <c r="B35" s="22" t="s">
        <v>840</v>
      </c>
      <c r="C35" s="29" t="s">
        <v>352</v>
      </c>
      <c r="D35" s="22" t="s">
        <v>283</v>
      </c>
      <c r="E35" s="22" t="s">
        <v>7</v>
      </c>
      <c r="F35" s="22" t="s">
        <v>849</v>
      </c>
      <c r="G35" s="66" t="s">
        <v>36</v>
      </c>
      <c r="I35" s="46">
        <f ca="1">IF(TYPE(MATCH($I$4,OFFSET('Khối 11'!$F$5,I34,0):'Khối 11'!$F$517,0)+I34)=16,"",MATCH($I$4,OFFSET('Khối 11'!$F$5,I34,0):'Khối 11'!$F$517,0)+I34)</f>
        <v>113</v>
      </c>
    </row>
    <row r="36" spans="1:9" ht="15.75" customHeight="1" x14ac:dyDescent="0.25">
      <c r="A36" s="64">
        <f t="shared" si="0"/>
        <v>32</v>
      </c>
      <c r="B36" s="22" t="s">
        <v>840</v>
      </c>
      <c r="C36" s="29" t="s">
        <v>353</v>
      </c>
      <c r="D36" s="22" t="s">
        <v>64</v>
      </c>
      <c r="E36" s="22" t="s">
        <v>7</v>
      </c>
      <c r="F36" s="22" t="s">
        <v>849</v>
      </c>
      <c r="G36" s="66" t="s">
        <v>36</v>
      </c>
      <c r="I36" s="46">
        <f ca="1">IF(TYPE(MATCH($I$4,OFFSET('Khối 11'!$F$5,I35,0):'Khối 11'!$F$517,0)+I35)=16,"",MATCH($I$4,OFFSET('Khối 11'!$F$5,I35,0):'Khối 11'!$F$517,0)+I35)</f>
        <v>114</v>
      </c>
    </row>
    <row r="37" spans="1:9" ht="15.75" customHeight="1" x14ac:dyDescent="0.25">
      <c r="A37" s="64">
        <f t="shared" si="0"/>
        <v>33</v>
      </c>
      <c r="B37" s="22" t="s">
        <v>840</v>
      </c>
      <c r="C37" s="29" t="s">
        <v>354</v>
      </c>
      <c r="D37" s="22" t="s">
        <v>253</v>
      </c>
      <c r="E37" s="22" t="s">
        <v>7</v>
      </c>
      <c r="F37" s="22" t="s">
        <v>849</v>
      </c>
      <c r="G37" s="66" t="s">
        <v>36</v>
      </c>
      <c r="I37" s="46">
        <f ca="1">IF(TYPE(MATCH($I$4,OFFSET('Khối 11'!$F$5,I36,0):'Khối 11'!$F$517,0)+I36)=16,"",MATCH($I$4,OFFSET('Khối 11'!$F$5,I36,0):'Khối 11'!$F$517,0)+I36)</f>
        <v>115</v>
      </c>
    </row>
    <row r="38" spans="1:9" ht="15.75" customHeight="1" x14ac:dyDescent="0.25">
      <c r="A38" s="64">
        <f t="shared" si="0"/>
        <v>34</v>
      </c>
      <c r="B38" s="22" t="s">
        <v>840</v>
      </c>
      <c r="C38" s="29" t="s">
        <v>355</v>
      </c>
      <c r="D38" s="22" t="s">
        <v>52</v>
      </c>
      <c r="E38" s="22" t="s">
        <v>7</v>
      </c>
      <c r="F38" s="22" t="s">
        <v>849</v>
      </c>
      <c r="G38" s="66" t="s">
        <v>36</v>
      </c>
      <c r="I38" s="46">
        <f ca="1">IF(TYPE(MATCH($I$4,OFFSET('Khối 11'!$F$5,I37,0):'Khối 11'!$F$517,0)+I37)=16,"",MATCH($I$4,OFFSET('Khối 11'!$F$5,I37,0):'Khối 11'!$F$517,0)+I37)</f>
        <v>116</v>
      </c>
    </row>
    <row r="39" spans="1:9" ht="15.75" customHeight="1" x14ac:dyDescent="0.25">
      <c r="A39" s="64">
        <f t="shared" si="0"/>
        <v>35</v>
      </c>
      <c r="B39" s="22" t="s">
        <v>840</v>
      </c>
      <c r="C39" s="29" t="s">
        <v>356</v>
      </c>
      <c r="D39" s="22" t="s">
        <v>357</v>
      </c>
      <c r="E39" s="22" t="s">
        <v>10</v>
      </c>
      <c r="F39" s="22" t="s">
        <v>849</v>
      </c>
      <c r="G39" s="66" t="s">
        <v>36</v>
      </c>
      <c r="I39" s="46">
        <f ca="1">IF(TYPE(MATCH($I$4,OFFSET('Khối 11'!$F$5,I38,0):'Khối 11'!$F$517,0)+I38)=16,"",MATCH($I$4,OFFSET('Khối 11'!$F$5,I38,0):'Khối 11'!$F$517,0)+I38)</f>
        <v>117</v>
      </c>
    </row>
    <row r="40" spans="1:9" ht="15.75" customHeight="1" x14ac:dyDescent="0.25">
      <c r="A40" s="64">
        <f t="shared" si="0"/>
        <v>36</v>
      </c>
      <c r="B40" s="22" t="s">
        <v>840</v>
      </c>
      <c r="C40" s="29" t="s">
        <v>358</v>
      </c>
      <c r="D40" s="22" t="s">
        <v>221</v>
      </c>
      <c r="E40" s="22" t="s">
        <v>7</v>
      </c>
      <c r="F40" s="22" t="s">
        <v>849</v>
      </c>
      <c r="G40" s="66" t="s">
        <v>36</v>
      </c>
      <c r="I40" s="46">
        <f ca="1">IF(TYPE(MATCH($I$4,OFFSET('Khối 11'!$F$5,I39,0):'Khối 11'!$F$517,0)+I39)=16,"",MATCH($I$4,OFFSET('Khối 11'!$F$5,I39,0):'Khối 11'!$F$517,0)+I39)</f>
        <v>118</v>
      </c>
    </row>
    <row r="41" spans="1:9" ht="15.75" customHeight="1" x14ac:dyDescent="0.25">
      <c r="A41" s="64">
        <f t="shared" si="0"/>
        <v>37</v>
      </c>
      <c r="B41" s="22" t="s">
        <v>840</v>
      </c>
      <c r="C41" s="29" t="s">
        <v>359</v>
      </c>
      <c r="D41" s="22" t="s">
        <v>360</v>
      </c>
      <c r="E41" s="22" t="s">
        <v>10</v>
      </c>
      <c r="F41" s="22" t="s">
        <v>849</v>
      </c>
      <c r="G41" s="66" t="s">
        <v>36</v>
      </c>
      <c r="I41" s="46">
        <f ca="1">IF(TYPE(MATCH($I$4,OFFSET('Khối 11'!$F$5,I40,0):'Khối 11'!$F$517,0)+I40)=16,"",MATCH($I$4,OFFSET('Khối 11'!$F$5,I40,0):'Khối 11'!$F$517,0)+I40)</f>
        <v>119</v>
      </c>
    </row>
    <row r="42" spans="1:9" ht="15.75" customHeight="1" x14ac:dyDescent="0.25">
      <c r="A42" s="64">
        <f t="shared" si="0"/>
        <v>38</v>
      </c>
      <c r="B42" s="22" t="s">
        <v>840</v>
      </c>
      <c r="C42" s="29" t="s">
        <v>361</v>
      </c>
      <c r="D42" s="22" t="s">
        <v>362</v>
      </c>
      <c r="E42" s="22" t="s">
        <v>10</v>
      </c>
      <c r="F42" s="22" t="s">
        <v>849</v>
      </c>
      <c r="G42" s="66" t="s">
        <v>36</v>
      </c>
      <c r="I42" s="46">
        <f ca="1">IF(TYPE(MATCH($I$4,OFFSET('Khối 11'!$F$5,I41,0):'Khối 11'!$F$517,0)+I41)=16,"",MATCH($I$4,OFFSET('Khối 11'!$F$5,I41,0):'Khối 11'!$F$517,0)+I41)</f>
        <v>120</v>
      </c>
    </row>
    <row r="43" spans="1:9" ht="15.75" customHeight="1" x14ac:dyDescent="0.25">
      <c r="A43" s="64">
        <f t="shared" si="0"/>
        <v>39</v>
      </c>
      <c r="B43" s="22" t="s">
        <v>840</v>
      </c>
      <c r="C43" s="29" t="s">
        <v>363</v>
      </c>
      <c r="D43" s="22" t="s">
        <v>43</v>
      </c>
      <c r="E43" s="22" t="s">
        <v>10</v>
      </c>
      <c r="F43" s="22" t="s">
        <v>849</v>
      </c>
      <c r="G43" s="66" t="s">
        <v>36</v>
      </c>
      <c r="I43" s="46">
        <f ca="1">IF(TYPE(MATCH($I$4,OFFSET('Khối 11'!$F$5,I42,0):'Khối 11'!$F$517,0)+I42)=16,"",MATCH($I$4,OFFSET('Khối 11'!$F$5,I42,0):'Khối 11'!$F$517,0)+I42)</f>
        <v>121</v>
      </c>
    </row>
    <row r="44" spans="1:9" ht="15.75" customHeight="1" x14ac:dyDescent="0.25">
      <c r="A44" s="64">
        <f t="shared" si="0"/>
        <v>40</v>
      </c>
      <c r="B44" s="22" t="s">
        <v>840</v>
      </c>
      <c r="C44" s="29" t="s">
        <v>364</v>
      </c>
      <c r="D44" s="22" t="s">
        <v>365</v>
      </c>
      <c r="E44" s="22" t="s">
        <v>10</v>
      </c>
      <c r="F44" s="22" t="s">
        <v>849</v>
      </c>
      <c r="G44" s="66" t="s">
        <v>36</v>
      </c>
      <c r="I44" s="46">
        <f ca="1">IF(TYPE(MATCH($I$4,OFFSET('Khối 11'!$F$5,I43,0):'Khối 11'!$F$517,0)+I43)=16,"",MATCH($I$4,OFFSET('Khối 11'!$F$5,I43,0):'Khối 11'!$F$517,0)+I43)</f>
        <v>122</v>
      </c>
    </row>
    <row r="45" spans="1:9" ht="15.75" customHeight="1" x14ac:dyDescent="0.25">
      <c r="A45" s="64">
        <f t="shared" si="0"/>
        <v>41</v>
      </c>
      <c r="B45" s="22" t="s">
        <v>840</v>
      </c>
      <c r="C45" s="29" t="s">
        <v>366</v>
      </c>
      <c r="D45" s="22" t="s">
        <v>367</v>
      </c>
      <c r="E45" s="22" t="s">
        <v>7</v>
      </c>
      <c r="F45" s="22" t="s">
        <v>849</v>
      </c>
      <c r="G45" s="66" t="s">
        <v>36</v>
      </c>
      <c r="I45" s="46">
        <f ca="1">IF(TYPE(MATCH($I$4,OFFSET('Khối 11'!$F$5,I44,0):'Khối 11'!$F$517,0)+I44)=16,"",MATCH($I$4,OFFSET('Khối 11'!$F$5,I44,0):'Khối 11'!$F$517,0)+I44)</f>
        <v>123</v>
      </c>
    </row>
    <row r="46" spans="1:9" ht="15.75" customHeight="1" x14ac:dyDescent="0.25">
      <c r="A46" s="64">
        <f t="shared" si="0"/>
        <v>42</v>
      </c>
      <c r="B46" s="22" t="s">
        <v>840</v>
      </c>
      <c r="C46" s="29" t="s">
        <v>368</v>
      </c>
      <c r="D46" s="22" t="s">
        <v>369</v>
      </c>
      <c r="E46" s="22" t="s">
        <v>7</v>
      </c>
      <c r="F46" s="22" t="s">
        <v>849</v>
      </c>
      <c r="G46" s="66" t="s">
        <v>36</v>
      </c>
      <c r="I46" s="46">
        <f ca="1">IF(TYPE(MATCH($I$4,OFFSET('Khối 11'!$F$5,I45,0):'Khối 11'!$F$517,0)+I45)=16,"",MATCH($I$4,OFFSET('Khối 11'!$F$5,I45,0):'Khối 11'!$F$517,0)+I45)</f>
        <v>124</v>
      </c>
    </row>
    <row r="47" spans="1:9" ht="15.75" customHeight="1" x14ac:dyDescent="0.25">
      <c r="A47" s="64">
        <f t="shared" si="0"/>
        <v>43</v>
      </c>
      <c r="B47" s="22" t="s">
        <v>840</v>
      </c>
      <c r="C47" s="29" t="s">
        <v>370</v>
      </c>
      <c r="D47" s="22" t="s">
        <v>251</v>
      </c>
      <c r="E47" s="22" t="s">
        <v>7</v>
      </c>
      <c r="F47" s="22" t="s">
        <v>849</v>
      </c>
      <c r="G47" s="66" t="s">
        <v>36</v>
      </c>
      <c r="I47" s="46">
        <f ca="1">IF(TYPE(MATCH($I$4,OFFSET('Khối 11'!$F$5,I46,0):'Khối 11'!$F$517,0)+I46)=16,"",MATCH($I$4,OFFSET('Khối 11'!$F$5,I46,0):'Khối 11'!$F$517,0)+I46)</f>
        <v>125</v>
      </c>
    </row>
    <row r="48" spans="1:9" ht="15.75" customHeight="1" x14ac:dyDescent="0.25">
      <c r="A48" s="64">
        <f t="shared" si="0"/>
        <v>44</v>
      </c>
      <c r="B48" s="22" t="s">
        <v>837</v>
      </c>
      <c r="C48" s="29" t="s">
        <v>67</v>
      </c>
      <c r="D48" s="22" t="s">
        <v>68</v>
      </c>
      <c r="E48" s="22" t="s">
        <v>7</v>
      </c>
      <c r="F48" s="22" t="s">
        <v>849</v>
      </c>
      <c r="G48" s="66" t="s">
        <v>36</v>
      </c>
      <c r="I48" s="46">
        <f ca="1">IF(TYPE(MATCH($I$4,OFFSET('Khối 11'!$F$5,I47,0):'Khối 11'!$F$517,0)+I47)=16,"",MATCH($I$4,OFFSET('Khối 11'!$F$5,I47,0):'Khối 11'!$F$517,0)+I47)</f>
        <v>467</v>
      </c>
    </row>
    <row r="49" spans="1:9" ht="15.75" customHeight="1" x14ac:dyDescent="0.25">
      <c r="A49" s="64">
        <f t="shared" si="0"/>
        <v>45</v>
      </c>
      <c r="B49" s="22" t="s">
        <v>837</v>
      </c>
      <c r="C49" s="29" t="s">
        <v>125</v>
      </c>
      <c r="D49" s="22" t="s">
        <v>126</v>
      </c>
      <c r="E49" s="22" t="s">
        <v>10</v>
      </c>
      <c r="F49" s="22" t="s">
        <v>849</v>
      </c>
      <c r="G49" s="66"/>
      <c r="I49" s="46">
        <f ca="1">IF(TYPE(MATCH($I$4,OFFSET('Khối 11'!$F$5,I48,0):'Khối 11'!$F$517,0)+I48)=16,"",MATCH($I$4,OFFSET('Khối 11'!$F$5,I48,0):'Khối 11'!$F$517,0)+I48)</f>
        <v>488</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tabSelected="1" zoomScale="85" zoomScaleNormal="85" workbookViewId="0">
      <selection activeCell="A2" sqref="A2:I2"/>
    </sheetView>
  </sheetViews>
  <sheetFormatPr defaultRowHeight="15" x14ac:dyDescent="0.25"/>
  <cols>
    <col min="1" max="1" width="4.7109375" style="21" customWidth="1"/>
    <col min="2" max="2" width="6.28515625" style="21" customWidth="1"/>
    <col min="3" max="3" width="23.140625" style="21" bestFit="1" customWidth="1"/>
    <col min="4" max="4" width="16.7109375" style="21" customWidth="1"/>
    <col min="5" max="5" width="16.85546875" style="21" customWidth="1"/>
    <col min="6" max="6" width="6.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5"/>
      <c r="G1" s="17" t="s">
        <v>896</v>
      </c>
      <c r="H1" s="17"/>
    </row>
    <row r="2" spans="1:9" s="18" customFormat="1" ht="20.25" customHeight="1" x14ac:dyDescent="0.25">
      <c r="A2" s="179" t="s">
        <v>895</v>
      </c>
      <c r="B2" s="179"/>
      <c r="C2" s="179"/>
      <c r="D2" s="179"/>
      <c r="E2" s="179"/>
      <c r="F2" s="179"/>
      <c r="G2" s="179"/>
      <c r="H2" s="179"/>
      <c r="I2" s="179"/>
    </row>
    <row r="3" spans="1:9" s="18" customFormat="1" ht="18.75" customHeight="1" x14ac:dyDescent="0.25">
      <c r="C3" s="44" t="s">
        <v>886</v>
      </c>
      <c r="D3" s="44" t="s">
        <v>904</v>
      </c>
      <c r="F3" s="43"/>
    </row>
    <row r="4" spans="1:9" s="20" customFormat="1" ht="25.5" x14ac:dyDescent="0.25">
      <c r="A4" s="19" t="s">
        <v>0</v>
      </c>
      <c r="B4" s="19" t="s">
        <v>13</v>
      </c>
      <c r="C4" s="19" t="s">
        <v>33</v>
      </c>
      <c r="D4" s="19" t="s">
        <v>1</v>
      </c>
      <c r="E4" s="19" t="s">
        <v>2</v>
      </c>
      <c r="F4" s="19" t="s">
        <v>16</v>
      </c>
      <c r="G4" s="19" t="s">
        <v>30</v>
      </c>
      <c r="I4" s="20" t="str">
        <f>RIGHT($C$3,LEN($C$3)-5)</f>
        <v>11A1</v>
      </c>
    </row>
    <row r="5" spans="1:9" ht="15.75" customHeight="1" x14ac:dyDescent="0.25">
      <c r="A5" s="64">
        <v>1</v>
      </c>
      <c r="B5" s="22" t="s">
        <v>841</v>
      </c>
      <c r="C5" s="29" t="s">
        <v>373</v>
      </c>
      <c r="D5" s="22" t="s">
        <v>374</v>
      </c>
      <c r="E5" s="22" t="s">
        <v>10</v>
      </c>
      <c r="F5" s="22" t="s">
        <v>17</v>
      </c>
      <c r="G5" s="66" t="s">
        <v>36</v>
      </c>
      <c r="I5" s="45">
        <f>IF(TYPE(MATCH($I$4,DSLop,0))=16,"",MATCH($I$4,DSLop,0))</f>
        <v>1</v>
      </c>
    </row>
    <row r="6" spans="1:9" ht="15.75" customHeight="1" x14ac:dyDescent="0.25">
      <c r="A6" s="64">
        <f>IF(C6&lt;&gt;"",A5+1,"")</f>
        <v>2</v>
      </c>
      <c r="B6" s="22" t="s">
        <v>841</v>
      </c>
      <c r="C6" s="29" t="s">
        <v>375</v>
      </c>
      <c r="D6" s="22" t="s">
        <v>376</v>
      </c>
      <c r="E6" s="22" t="s">
        <v>7</v>
      </c>
      <c r="F6" s="22" t="s">
        <v>17</v>
      </c>
      <c r="G6" s="66" t="s">
        <v>36</v>
      </c>
      <c r="I6" s="46">
        <f ca="1">IF(TYPE(MATCH($I$4,OFFSET('Khối 11'!$F$5,I5,0):'Khối 11'!$F$517,0)+I5)=16,"",MATCH($I$4,OFFSET('Khối 11'!$F$5,I5,0):'Khối 11'!$F$517,0)+I5)</f>
        <v>2</v>
      </c>
    </row>
    <row r="7" spans="1:9" ht="15.75" customHeight="1" x14ac:dyDescent="0.25">
      <c r="A7" s="64">
        <f t="shared" ref="A7:A51" si="0">IF(C7&lt;&gt;"",A6+1,"")</f>
        <v>3</v>
      </c>
      <c r="B7" s="22" t="s">
        <v>841</v>
      </c>
      <c r="C7" s="29" t="s">
        <v>377</v>
      </c>
      <c r="D7" s="22" t="s">
        <v>274</v>
      </c>
      <c r="E7" s="22" t="s">
        <v>7</v>
      </c>
      <c r="F7" s="22" t="s">
        <v>17</v>
      </c>
      <c r="G7" s="66" t="s">
        <v>36</v>
      </c>
      <c r="I7" s="46">
        <f ca="1">IF(TYPE(MATCH($I$4,OFFSET('Khối 11'!$F$5,I6,0):'Khối 11'!$F$517,0)+I6)=16,"",MATCH($I$4,OFFSET('Khối 11'!$F$5,I6,0):'Khối 11'!$F$517,0)+I6)</f>
        <v>3</v>
      </c>
    </row>
    <row r="8" spans="1:9" ht="15.75" customHeight="1" x14ac:dyDescent="0.25">
      <c r="A8" s="64">
        <f t="shared" si="0"/>
        <v>4</v>
      </c>
      <c r="B8" s="22" t="s">
        <v>841</v>
      </c>
      <c r="C8" s="29" t="s">
        <v>378</v>
      </c>
      <c r="D8" s="22" t="s">
        <v>146</v>
      </c>
      <c r="E8" s="22" t="s">
        <v>10</v>
      </c>
      <c r="F8" s="22" t="s">
        <v>17</v>
      </c>
      <c r="G8" s="66" t="s">
        <v>36</v>
      </c>
      <c r="I8" s="46">
        <f ca="1">IF(TYPE(MATCH($I$4,OFFSET('Khối 11'!$F$5,I7,0):'Khối 11'!$F$517,0)+I7)=16,"",MATCH($I$4,OFFSET('Khối 11'!$F$5,I7,0):'Khối 11'!$F$517,0)+I7)</f>
        <v>4</v>
      </c>
    </row>
    <row r="9" spans="1:9" ht="15.75" customHeight="1" x14ac:dyDescent="0.25">
      <c r="A9" s="64">
        <f t="shared" si="0"/>
        <v>5</v>
      </c>
      <c r="B9" s="22" t="s">
        <v>841</v>
      </c>
      <c r="C9" s="29" t="s">
        <v>379</v>
      </c>
      <c r="D9" s="22" t="s">
        <v>380</v>
      </c>
      <c r="E9" s="22" t="s">
        <v>10</v>
      </c>
      <c r="F9" s="22" t="s">
        <v>17</v>
      </c>
      <c r="G9" s="66" t="s">
        <v>36</v>
      </c>
      <c r="I9" s="46">
        <f ca="1">IF(TYPE(MATCH($I$4,OFFSET('Khối 11'!$F$5,I8,0):'Khối 11'!$F$517,0)+I8)=16,"",MATCH($I$4,OFFSET('Khối 11'!$F$5,I8,0):'Khối 11'!$F$517,0)+I8)</f>
        <v>5</v>
      </c>
    </row>
    <row r="10" spans="1:9" ht="15.75" customHeight="1" x14ac:dyDescent="0.25">
      <c r="A10" s="64">
        <f t="shared" si="0"/>
        <v>6</v>
      </c>
      <c r="B10" s="22" t="s">
        <v>841</v>
      </c>
      <c r="C10" s="29" t="s">
        <v>381</v>
      </c>
      <c r="D10" s="22" t="s">
        <v>382</v>
      </c>
      <c r="E10" s="22" t="s">
        <v>10</v>
      </c>
      <c r="F10" s="22" t="s">
        <v>17</v>
      </c>
      <c r="G10" s="66" t="s">
        <v>36</v>
      </c>
      <c r="I10" s="46">
        <f ca="1">IF(TYPE(MATCH($I$4,OFFSET('Khối 11'!$F$5,I9,0):'Khối 11'!$F$517,0)+I9)=16,"",MATCH($I$4,OFFSET('Khối 11'!$F$5,I9,0):'Khối 11'!$F$517,0)+I9)</f>
        <v>6</v>
      </c>
    </row>
    <row r="11" spans="1:9" ht="15.75" customHeight="1" x14ac:dyDescent="0.25">
      <c r="A11" s="64">
        <f t="shared" si="0"/>
        <v>7</v>
      </c>
      <c r="B11" s="22" t="s">
        <v>841</v>
      </c>
      <c r="C11" s="29" t="s">
        <v>383</v>
      </c>
      <c r="D11" s="22" t="s">
        <v>384</v>
      </c>
      <c r="E11" s="22" t="s">
        <v>10</v>
      </c>
      <c r="F11" s="22" t="s">
        <v>17</v>
      </c>
      <c r="G11" s="66"/>
      <c r="I11" s="46">
        <f ca="1">IF(TYPE(MATCH($I$4,OFFSET('Khối 11'!$F$5,I10,0):'Khối 11'!$F$517,0)+I10)=16,"",MATCH($I$4,OFFSET('Khối 11'!$F$5,I10,0):'Khối 11'!$F$517,0)+I10)</f>
        <v>7</v>
      </c>
    </row>
    <row r="12" spans="1:9" ht="15.75" customHeight="1" x14ac:dyDescent="0.25">
      <c r="A12" s="64">
        <f t="shared" si="0"/>
        <v>8</v>
      </c>
      <c r="B12" s="22" t="s">
        <v>841</v>
      </c>
      <c r="C12" s="29" t="s">
        <v>385</v>
      </c>
      <c r="D12" s="22" t="s">
        <v>386</v>
      </c>
      <c r="E12" s="22" t="s">
        <v>10</v>
      </c>
      <c r="F12" s="22" t="s">
        <v>17</v>
      </c>
      <c r="G12" s="66"/>
      <c r="I12" s="46">
        <f ca="1">IF(TYPE(MATCH($I$4,OFFSET('Khối 11'!$F$5,I11,0):'Khối 11'!$F$517,0)+I11)=16,"",MATCH($I$4,OFFSET('Khối 11'!$F$5,I11,0):'Khối 11'!$F$517,0)+I11)</f>
        <v>8</v>
      </c>
    </row>
    <row r="13" spans="1:9" ht="15.75" customHeight="1" x14ac:dyDescent="0.25">
      <c r="A13" s="64">
        <f t="shared" si="0"/>
        <v>9</v>
      </c>
      <c r="B13" s="22" t="s">
        <v>841</v>
      </c>
      <c r="C13" s="29" t="s">
        <v>387</v>
      </c>
      <c r="D13" s="22" t="s">
        <v>388</v>
      </c>
      <c r="E13" s="22" t="s">
        <v>7</v>
      </c>
      <c r="F13" s="22" t="s">
        <v>17</v>
      </c>
      <c r="G13" s="66" t="s">
        <v>36</v>
      </c>
      <c r="I13" s="46">
        <f ca="1">IF(TYPE(MATCH($I$4,OFFSET('Khối 11'!$F$5,I12,0):'Khối 11'!$F$517,0)+I12)=16,"",MATCH($I$4,OFFSET('Khối 11'!$F$5,I12,0):'Khối 11'!$F$517,0)+I12)</f>
        <v>9</v>
      </c>
    </row>
    <row r="14" spans="1:9" ht="15.75" customHeight="1" x14ac:dyDescent="0.25">
      <c r="A14" s="64">
        <f t="shared" si="0"/>
        <v>10</v>
      </c>
      <c r="B14" s="22" t="s">
        <v>841</v>
      </c>
      <c r="C14" s="29" t="s">
        <v>42</v>
      </c>
      <c r="D14" s="22" t="s">
        <v>390</v>
      </c>
      <c r="E14" s="22" t="s">
        <v>10</v>
      </c>
      <c r="F14" s="22" t="s">
        <v>17</v>
      </c>
      <c r="G14" s="66" t="s">
        <v>36</v>
      </c>
      <c r="I14" s="46">
        <f ca="1">IF(TYPE(MATCH($I$4,OFFSET('Khối 11'!$F$5,I13,0):'Khối 11'!$F$517,0)+I13)=16,"",MATCH($I$4,OFFSET('Khối 11'!$F$5,I13,0):'Khối 11'!$F$517,0)+I13)</f>
        <v>10</v>
      </c>
    </row>
    <row r="15" spans="1:9" ht="15.75" customHeight="1" x14ac:dyDescent="0.25">
      <c r="A15" s="64">
        <f t="shared" si="0"/>
        <v>11</v>
      </c>
      <c r="B15" s="22" t="s">
        <v>841</v>
      </c>
      <c r="C15" s="29" t="s">
        <v>439</v>
      </c>
      <c r="D15" s="22" t="s">
        <v>440</v>
      </c>
      <c r="E15" s="22" t="s">
        <v>7</v>
      </c>
      <c r="F15" s="22" t="s">
        <v>17</v>
      </c>
      <c r="G15" s="66" t="s">
        <v>36</v>
      </c>
      <c r="I15" s="46">
        <f ca="1">IF(TYPE(MATCH($I$4,OFFSET('Khối 11'!$F$5,I14,0):'Khối 11'!$F$517,0)+I14)=16,"",MATCH($I$4,OFFSET('Khối 11'!$F$5,I14,0):'Khối 11'!$F$517,0)+I14)</f>
        <v>11</v>
      </c>
    </row>
    <row r="16" spans="1:9" ht="15.75" customHeight="1" x14ac:dyDescent="0.25">
      <c r="A16" s="64">
        <f t="shared" si="0"/>
        <v>12</v>
      </c>
      <c r="B16" s="22" t="s">
        <v>841</v>
      </c>
      <c r="C16" s="29" t="s">
        <v>391</v>
      </c>
      <c r="D16" s="22" t="s">
        <v>365</v>
      </c>
      <c r="E16" s="22" t="s">
        <v>7</v>
      </c>
      <c r="F16" s="22" t="s">
        <v>17</v>
      </c>
      <c r="G16" s="66" t="s">
        <v>36</v>
      </c>
      <c r="I16" s="46">
        <f ca="1">IF(TYPE(MATCH($I$4,OFFSET('Khối 11'!$F$5,I15,0):'Khối 11'!$F$517,0)+I15)=16,"",MATCH($I$4,OFFSET('Khối 11'!$F$5,I15,0):'Khối 11'!$F$517,0)+I15)</f>
        <v>12</v>
      </c>
    </row>
    <row r="17" spans="1:9" ht="15.75" customHeight="1" x14ac:dyDescent="0.25">
      <c r="A17" s="64">
        <f t="shared" si="0"/>
        <v>13</v>
      </c>
      <c r="B17" s="22" t="s">
        <v>841</v>
      </c>
      <c r="C17" s="29" t="s">
        <v>392</v>
      </c>
      <c r="D17" s="22" t="s">
        <v>393</v>
      </c>
      <c r="E17" s="22" t="s">
        <v>7</v>
      </c>
      <c r="F17" s="22" t="s">
        <v>17</v>
      </c>
      <c r="G17" s="66" t="s">
        <v>36</v>
      </c>
      <c r="I17" s="46">
        <f ca="1">IF(TYPE(MATCH($I$4,OFFSET('Khối 11'!$F$5,I16,0):'Khối 11'!$F$517,0)+I16)=16,"",MATCH($I$4,OFFSET('Khối 11'!$F$5,I16,0):'Khối 11'!$F$517,0)+I16)</f>
        <v>13</v>
      </c>
    </row>
    <row r="18" spans="1:9" ht="15.75" customHeight="1" x14ac:dyDescent="0.25">
      <c r="A18" s="64">
        <f t="shared" si="0"/>
        <v>14</v>
      </c>
      <c r="B18" s="22" t="s">
        <v>841</v>
      </c>
      <c r="C18" s="29" t="s">
        <v>394</v>
      </c>
      <c r="D18" s="22" t="s">
        <v>53</v>
      </c>
      <c r="E18" s="22" t="s">
        <v>10</v>
      </c>
      <c r="F18" s="22" t="s">
        <v>17</v>
      </c>
      <c r="G18" s="66" t="s">
        <v>36</v>
      </c>
      <c r="I18" s="46">
        <f ca="1">IF(TYPE(MATCH($I$4,OFFSET('Khối 11'!$F$5,I17,0):'Khối 11'!$F$517,0)+I17)=16,"",MATCH($I$4,OFFSET('Khối 11'!$F$5,I17,0):'Khối 11'!$F$517,0)+I17)</f>
        <v>14</v>
      </c>
    </row>
    <row r="19" spans="1:9" ht="15.75" customHeight="1" x14ac:dyDescent="0.25">
      <c r="A19" s="64">
        <f t="shared" si="0"/>
        <v>15</v>
      </c>
      <c r="B19" s="22" t="s">
        <v>841</v>
      </c>
      <c r="C19" s="29" t="s">
        <v>395</v>
      </c>
      <c r="D19" s="22" t="s">
        <v>396</v>
      </c>
      <c r="E19" s="22" t="s">
        <v>10</v>
      </c>
      <c r="F19" s="22" t="s">
        <v>17</v>
      </c>
      <c r="G19" s="66" t="s">
        <v>36</v>
      </c>
      <c r="I19" s="46">
        <f ca="1">IF(TYPE(MATCH($I$4,OFFSET('Khối 11'!$F$5,I18,0):'Khối 11'!$F$517,0)+I18)=16,"",MATCH($I$4,OFFSET('Khối 11'!$F$5,I18,0):'Khối 11'!$F$517,0)+I18)</f>
        <v>15</v>
      </c>
    </row>
    <row r="20" spans="1:9" ht="15.75" customHeight="1" x14ac:dyDescent="0.25">
      <c r="A20" s="64">
        <f t="shared" si="0"/>
        <v>16</v>
      </c>
      <c r="B20" s="22" t="s">
        <v>841</v>
      </c>
      <c r="C20" s="29" t="s">
        <v>397</v>
      </c>
      <c r="D20" s="22" t="s">
        <v>398</v>
      </c>
      <c r="E20" s="22" t="s">
        <v>7</v>
      </c>
      <c r="F20" s="22" t="s">
        <v>17</v>
      </c>
      <c r="G20" s="66" t="s">
        <v>36</v>
      </c>
      <c r="I20" s="46">
        <f ca="1">IF(TYPE(MATCH($I$4,OFFSET('Khối 11'!$F$5,I19,0):'Khối 11'!$F$517,0)+I19)=16,"",MATCH($I$4,OFFSET('Khối 11'!$F$5,I19,0):'Khối 11'!$F$517,0)+I19)</f>
        <v>16</v>
      </c>
    </row>
    <row r="21" spans="1:9" ht="15.75" customHeight="1" x14ac:dyDescent="0.25">
      <c r="A21" s="64">
        <f t="shared" si="0"/>
        <v>17</v>
      </c>
      <c r="B21" s="22" t="s">
        <v>841</v>
      </c>
      <c r="C21" s="29" t="s">
        <v>399</v>
      </c>
      <c r="D21" s="22" t="s">
        <v>400</v>
      </c>
      <c r="E21" s="22" t="s">
        <v>10</v>
      </c>
      <c r="F21" s="22" t="s">
        <v>17</v>
      </c>
      <c r="G21" s="66" t="s">
        <v>36</v>
      </c>
      <c r="I21" s="46">
        <f ca="1">IF(TYPE(MATCH($I$4,OFFSET('Khối 11'!$F$5,I20,0):'Khối 11'!$F$517,0)+I20)=16,"",MATCH($I$4,OFFSET('Khối 11'!$F$5,I20,0):'Khối 11'!$F$517,0)+I20)</f>
        <v>17</v>
      </c>
    </row>
    <row r="22" spans="1:9" ht="15.75" customHeight="1" x14ac:dyDescent="0.25">
      <c r="A22" s="64">
        <f t="shared" si="0"/>
        <v>18</v>
      </c>
      <c r="B22" s="22" t="s">
        <v>841</v>
      </c>
      <c r="C22" s="29" t="s">
        <v>401</v>
      </c>
      <c r="D22" s="22" t="s">
        <v>402</v>
      </c>
      <c r="E22" s="22" t="s">
        <v>10</v>
      </c>
      <c r="F22" s="22" t="s">
        <v>17</v>
      </c>
      <c r="G22" s="66" t="s">
        <v>36</v>
      </c>
      <c r="I22" s="46">
        <f ca="1">IF(TYPE(MATCH($I$4,OFFSET('Khối 11'!$F$5,I21,0):'Khối 11'!$F$517,0)+I21)=16,"",MATCH($I$4,OFFSET('Khối 11'!$F$5,I21,0):'Khối 11'!$F$517,0)+I21)</f>
        <v>18</v>
      </c>
    </row>
    <row r="23" spans="1:9" ht="15.75" customHeight="1" x14ac:dyDescent="0.25">
      <c r="A23" s="64">
        <f t="shared" si="0"/>
        <v>19</v>
      </c>
      <c r="B23" s="22" t="s">
        <v>841</v>
      </c>
      <c r="C23" s="29" t="s">
        <v>403</v>
      </c>
      <c r="D23" s="22" t="s">
        <v>404</v>
      </c>
      <c r="E23" s="22" t="s">
        <v>10</v>
      </c>
      <c r="F23" s="22" t="s">
        <v>17</v>
      </c>
      <c r="G23" s="66" t="s">
        <v>36</v>
      </c>
      <c r="I23" s="46">
        <f ca="1">IF(TYPE(MATCH($I$4,OFFSET('Khối 11'!$F$5,I22,0):'Khối 11'!$F$517,0)+I22)=16,"",MATCH($I$4,OFFSET('Khối 11'!$F$5,I22,0):'Khối 11'!$F$517,0)+I22)</f>
        <v>19</v>
      </c>
    </row>
    <row r="24" spans="1:9" ht="15.75" customHeight="1" x14ac:dyDescent="0.25">
      <c r="A24" s="64">
        <f t="shared" si="0"/>
        <v>20</v>
      </c>
      <c r="B24" s="22" t="s">
        <v>841</v>
      </c>
      <c r="C24" s="29" t="s">
        <v>405</v>
      </c>
      <c r="D24" s="22" t="s">
        <v>406</v>
      </c>
      <c r="E24" s="22" t="s">
        <v>10</v>
      </c>
      <c r="F24" s="22" t="s">
        <v>17</v>
      </c>
      <c r="G24" s="66" t="s">
        <v>36</v>
      </c>
      <c r="I24" s="46">
        <f ca="1">IF(TYPE(MATCH($I$4,OFFSET('Khối 11'!$F$5,I23,0):'Khối 11'!$F$517,0)+I23)=16,"",MATCH($I$4,OFFSET('Khối 11'!$F$5,I23,0):'Khối 11'!$F$517,0)+I23)</f>
        <v>20</v>
      </c>
    </row>
    <row r="25" spans="1:9" ht="15.75" customHeight="1" x14ac:dyDescent="0.25">
      <c r="A25" s="64">
        <f t="shared" si="0"/>
        <v>21</v>
      </c>
      <c r="B25" s="22" t="s">
        <v>841</v>
      </c>
      <c r="C25" s="29" t="s">
        <v>407</v>
      </c>
      <c r="D25" s="22" t="s">
        <v>408</v>
      </c>
      <c r="E25" s="22" t="s">
        <v>10</v>
      </c>
      <c r="F25" s="22" t="s">
        <v>17</v>
      </c>
      <c r="G25" s="66" t="s">
        <v>36</v>
      </c>
      <c r="I25" s="46">
        <f ca="1">IF(TYPE(MATCH($I$4,OFFSET('Khối 11'!$F$5,I24,0):'Khối 11'!$F$517,0)+I24)=16,"",MATCH($I$4,OFFSET('Khối 11'!$F$5,I24,0):'Khối 11'!$F$517,0)+I24)</f>
        <v>21</v>
      </c>
    </row>
    <row r="26" spans="1:9" ht="15.75" customHeight="1" x14ac:dyDescent="0.25">
      <c r="A26" s="64">
        <f t="shared" si="0"/>
        <v>22</v>
      </c>
      <c r="B26" s="22" t="s">
        <v>841</v>
      </c>
      <c r="C26" s="29" t="s">
        <v>409</v>
      </c>
      <c r="D26" s="22" t="s">
        <v>236</v>
      </c>
      <c r="E26" s="22" t="s">
        <v>7</v>
      </c>
      <c r="F26" s="22" t="s">
        <v>17</v>
      </c>
      <c r="G26" s="66" t="s">
        <v>36</v>
      </c>
      <c r="I26" s="46">
        <f ca="1">IF(TYPE(MATCH($I$4,OFFSET('Khối 11'!$F$5,I25,0):'Khối 11'!$F$517,0)+I25)=16,"",MATCH($I$4,OFFSET('Khối 11'!$F$5,I25,0):'Khối 11'!$F$517,0)+I25)</f>
        <v>22</v>
      </c>
    </row>
    <row r="27" spans="1:9" ht="15.75" customHeight="1" x14ac:dyDescent="0.25">
      <c r="A27" s="64">
        <f t="shared" si="0"/>
        <v>23</v>
      </c>
      <c r="B27" s="22" t="s">
        <v>841</v>
      </c>
      <c r="C27" s="29" t="s">
        <v>410</v>
      </c>
      <c r="D27" s="22" t="s">
        <v>411</v>
      </c>
      <c r="E27" s="22" t="s">
        <v>7</v>
      </c>
      <c r="F27" s="22" t="s">
        <v>17</v>
      </c>
      <c r="G27" s="66" t="s">
        <v>36</v>
      </c>
      <c r="I27" s="46">
        <f ca="1">IF(TYPE(MATCH($I$4,OFFSET('Khối 11'!$F$5,I26,0):'Khối 11'!$F$517,0)+I26)=16,"",MATCH($I$4,OFFSET('Khối 11'!$F$5,I26,0):'Khối 11'!$F$517,0)+I26)</f>
        <v>23</v>
      </c>
    </row>
    <row r="28" spans="1:9" ht="15.75" customHeight="1" x14ac:dyDescent="0.25">
      <c r="A28" s="64">
        <f t="shared" si="0"/>
        <v>24</v>
      </c>
      <c r="B28" s="22" t="s">
        <v>841</v>
      </c>
      <c r="C28" s="29" t="s">
        <v>412</v>
      </c>
      <c r="D28" s="22" t="s">
        <v>100</v>
      </c>
      <c r="E28" s="22" t="s">
        <v>7</v>
      </c>
      <c r="F28" s="22" t="s">
        <v>17</v>
      </c>
      <c r="G28" s="66" t="s">
        <v>36</v>
      </c>
      <c r="I28" s="46">
        <f ca="1">IF(TYPE(MATCH($I$4,OFFSET('Khối 11'!$F$5,I27,0):'Khối 11'!$F$517,0)+I27)=16,"",MATCH($I$4,OFFSET('Khối 11'!$F$5,I27,0):'Khối 11'!$F$517,0)+I27)</f>
        <v>24</v>
      </c>
    </row>
    <row r="29" spans="1:9" ht="15.75" customHeight="1" x14ac:dyDescent="0.25">
      <c r="A29" s="64">
        <f t="shared" si="0"/>
        <v>25</v>
      </c>
      <c r="B29" s="22" t="s">
        <v>841</v>
      </c>
      <c r="C29" s="29" t="s">
        <v>413</v>
      </c>
      <c r="D29" s="22" t="s">
        <v>408</v>
      </c>
      <c r="E29" s="22" t="s">
        <v>10</v>
      </c>
      <c r="F29" s="22" t="s">
        <v>17</v>
      </c>
      <c r="G29" s="66" t="s">
        <v>36</v>
      </c>
      <c r="I29" s="46">
        <f ca="1">IF(TYPE(MATCH($I$4,OFFSET('Khối 11'!$F$5,I28,0):'Khối 11'!$F$517,0)+I28)=16,"",MATCH($I$4,OFFSET('Khối 11'!$F$5,I28,0):'Khối 11'!$F$517,0)+I28)</f>
        <v>25</v>
      </c>
    </row>
    <row r="30" spans="1:9" ht="15.75" customHeight="1" x14ac:dyDescent="0.25">
      <c r="A30" s="64">
        <f t="shared" si="0"/>
        <v>26</v>
      </c>
      <c r="B30" s="22" t="s">
        <v>841</v>
      </c>
      <c r="C30" s="29" t="s">
        <v>414</v>
      </c>
      <c r="D30" s="22" t="s">
        <v>415</v>
      </c>
      <c r="E30" s="22" t="s">
        <v>7</v>
      </c>
      <c r="F30" s="22" t="s">
        <v>17</v>
      </c>
      <c r="G30" s="66" t="s">
        <v>36</v>
      </c>
      <c r="I30" s="46">
        <f ca="1">IF(TYPE(MATCH($I$4,OFFSET('Khối 11'!$F$5,I29,0):'Khối 11'!$F$517,0)+I29)=16,"",MATCH($I$4,OFFSET('Khối 11'!$F$5,I29,0):'Khối 11'!$F$517,0)+I29)</f>
        <v>26</v>
      </c>
    </row>
    <row r="31" spans="1:9" ht="15.75" customHeight="1" x14ac:dyDescent="0.25">
      <c r="A31" s="64">
        <f t="shared" si="0"/>
        <v>27</v>
      </c>
      <c r="B31" s="22" t="s">
        <v>841</v>
      </c>
      <c r="C31" s="29" t="s">
        <v>416</v>
      </c>
      <c r="D31" s="22" t="s">
        <v>417</v>
      </c>
      <c r="E31" s="22" t="s">
        <v>7</v>
      </c>
      <c r="F31" s="22" t="s">
        <v>17</v>
      </c>
      <c r="G31" s="66" t="s">
        <v>36</v>
      </c>
      <c r="I31" s="46">
        <f ca="1">IF(TYPE(MATCH($I$4,OFFSET('Khối 11'!$F$5,I30,0):'Khối 11'!$F$517,0)+I30)=16,"",MATCH($I$4,OFFSET('Khối 11'!$F$5,I30,0):'Khối 11'!$F$517,0)+I30)</f>
        <v>27</v>
      </c>
    </row>
    <row r="32" spans="1:9" ht="15.75" customHeight="1" x14ac:dyDescent="0.25">
      <c r="A32" s="64">
        <f t="shared" si="0"/>
        <v>28</v>
      </c>
      <c r="B32" s="22" t="s">
        <v>841</v>
      </c>
      <c r="C32" s="29" t="s">
        <v>418</v>
      </c>
      <c r="D32" s="22" t="s">
        <v>406</v>
      </c>
      <c r="E32" s="22" t="s">
        <v>7</v>
      </c>
      <c r="F32" s="22" t="s">
        <v>17</v>
      </c>
      <c r="G32" s="66" t="s">
        <v>36</v>
      </c>
      <c r="I32" s="46">
        <f ca="1">IF(TYPE(MATCH($I$4,OFFSET('Khối 11'!$F$5,I31,0):'Khối 11'!$F$517,0)+I31)=16,"",MATCH($I$4,OFFSET('Khối 11'!$F$5,I31,0):'Khối 11'!$F$517,0)+I31)</f>
        <v>28</v>
      </c>
    </row>
    <row r="33" spans="1:9" ht="15.75" customHeight="1" x14ac:dyDescent="0.25">
      <c r="A33" s="64">
        <f t="shared" si="0"/>
        <v>29</v>
      </c>
      <c r="B33" s="22" t="s">
        <v>841</v>
      </c>
      <c r="C33" s="29" t="s">
        <v>419</v>
      </c>
      <c r="D33" s="22" t="s">
        <v>420</v>
      </c>
      <c r="E33" s="22" t="s">
        <v>10</v>
      </c>
      <c r="F33" s="22" t="s">
        <v>17</v>
      </c>
      <c r="G33" s="66"/>
      <c r="I33" s="46">
        <f ca="1">IF(TYPE(MATCH($I$4,OFFSET('Khối 11'!$F$5,I32,0):'Khối 11'!$F$517,0)+I32)=16,"",MATCH($I$4,OFFSET('Khối 11'!$F$5,I32,0):'Khối 11'!$F$517,0)+I32)</f>
        <v>29</v>
      </c>
    </row>
    <row r="34" spans="1:9" ht="15.75" customHeight="1" x14ac:dyDescent="0.25">
      <c r="A34" s="64">
        <f t="shared" si="0"/>
        <v>30</v>
      </c>
      <c r="B34" s="22" t="s">
        <v>841</v>
      </c>
      <c r="C34" s="29" t="s">
        <v>421</v>
      </c>
      <c r="D34" s="22" t="s">
        <v>292</v>
      </c>
      <c r="E34" s="22" t="s">
        <v>7</v>
      </c>
      <c r="F34" s="22" t="s">
        <v>17</v>
      </c>
      <c r="G34" s="66" t="s">
        <v>36</v>
      </c>
      <c r="I34" s="46">
        <f ca="1">IF(TYPE(MATCH($I$4,OFFSET('Khối 11'!$F$5,I33,0):'Khối 11'!$F$517,0)+I33)=16,"",MATCH($I$4,OFFSET('Khối 11'!$F$5,I33,0):'Khối 11'!$F$517,0)+I33)</f>
        <v>30</v>
      </c>
    </row>
    <row r="35" spans="1:9" ht="15.75" customHeight="1" x14ac:dyDescent="0.25">
      <c r="A35" s="64">
        <f t="shared" si="0"/>
        <v>31</v>
      </c>
      <c r="B35" s="22" t="s">
        <v>841</v>
      </c>
      <c r="C35" s="29" t="s">
        <v>422</v>
      </c>
      <c r="D35" s="22" t="s">
        <v>423</v>
      </c>
      <c r="E35" s="22" t="s">
        <v>7</v>
      </c>
      <c r="F35" s="22" t="s">
        <v>17</v>
      </c>
      <c r="G35" s="66" t="s">
        <v>36</v>
      </c>
      <c r="I35" s="46">
        <f ca="1">IF(TYPE(MATCH($I$4,OFFSET('Khối 11'!$F$5,I34,0):'Khối 11'!$F$517,0)+I34)=16,"",MATCH($I$4,OFFSET('Khối 11'!$F$5,I34,0):'Khối 11'!$F$517,0)+I34)</f>
        <v>31</v>
      </c>
    </row>
    <row r="36" spans="1:9" ht="15.75" customHeight="1" x14ac:dyDescent="0.25">
      <c r="A36" s="64">
        <f t="shared" si="0"/>
        <v>32</v>
      </c>
      <c r="B36" s="22" t="s">
        <v>841</v>
      </c>
      <c r="C36" s="29" t="s">
        <v>424</v>
      </c>
      <c r="D36" s="22" t="s">
        <v>417</v>
      </c>
      <c r="E36" s="22" t="s">
        <v>7</v>
      </c>
      <c r="F36" s="22" t="s">
        <v>17</v>
      </c>
      <c r="G36" s="66" t="s">
        <v>36</v>
      </c>
      <c r="I36" s="46">
        <f ca="1">IF(TYPE(MATCH($I$4,OFFSET('Khối 11'!$F$5,I35,0):'Khối 11'!$F$517,0)+I35)=16,"",MATCH($I$4,OFFSET('Khối 11'!$F$5,I35,0):'Khối 11'!$F$517,0)+I35)</f>
        <v>32</v>
      </c>
    </row>
    <row r="37" spans="1:9" ht="15.75" customHeight="1" x14ac:dyDescent="0.25">
      <c r="A37" s="64">
        <f t="shared" si="0"/>
        <v>33</v>
      </c>
      <c r="B37" s="22" t="s">
        <v>841</v>
      </c>
      <c r="C37" s="29" t="s">
        <v>425</v>
      </c>
      <c r="D37" s="22" t="s">
        <v>426</v>
      </c>
      <c r="E37" s="22" t="s">
        <v>7</v>
      </c>
      <c r="F37" s="22" t="s">
        <v>17</v>
      </c>
      <c r="G37" s="66" t="s">
        <v>36</v>
      </c>
      <c r="I37" s="46">
        <f ca="1">IF(TYPE(MATCH($I$4,OFFSET('Khối 11'!$F$5,I36,0):'Khối 11'!$F$517,0)+I36)=16,"",MATCH($I$4,OFFSET('Khối 11'!$F$5,I36,0):'Khối 11'!$F$517,0)+I36)</f>
        <v>33</v>
      </c>
    </row>
    <row r="38" spans="1:9" ht="15.75" customHeight="1" x14ac:dyDescent="0.25">
      <c r="A38" s="64">
        <f t="shared" si="0"/>
        <v>34</v>
      </c>
      <c r="B38" s="22" t="s">
        <v>841</v>
      </c>
      <c r="C38" s="29" t="s">
        <v>427</v>
      </c>
      <c r="D38" s="22" t="s">
        <v>428</v>
      </c>
      <c r="E38" s="22" t="s">
        <v>7</v>
      </c>
      <c r="F38" s="22" t="s">
        <v>17</v>
      </c>
      <c r="G38" s="66" t="s">
        <v>36</v>
      </c>
      <c r="I38" s="46">
        <f ca="1">IF(TYPE(MATCH($I$4,OFFSET('Khối 11'!$F$5,I37,0):'Khối 11'!$F$517,0)+I37)=16,"",MATCH($I$4,OFFSET('Khối 11'!$F$5,I37,0):'Khối 11'!$F$517,0)+I37)</f>
        <v>34</v>
      </c>
    </row>
    <row r="39" spans="1:9" ht="15.75" customHeight="1" x14ac:dyDescent="0.25">
      <c r="A39" s="64">
        <f t="shared" si="0"/>
        <v>35</v>
      </c>
      <c r="B39" s="22" t="s">
        <v>841</v>
      </c>
      <c r="C39" s="29" t="s">
        <v>429</v>
      </c>
      <c r="D39" s="22" t="s">
        <v>430</v>
      </c>
      <c r="E39" s="22" t="s">
        <v>7</v>
      </c>
      <c r="F39" s="22" t="s">
        <v>17</v>
      </c>
      <c r="G39" s="66" t="s">
        <v>36</v>
      </c>
      <c r="I39" s="46">
        <f ca="1">IF(TYPE(MATCH($I$4,OFFSET('Khối 11'!$F$5,I38,0):'Khối 11'!$F$517,0)+I38)=16,"",MATCH($I$4,OFFSET('Khối 11'!$F$5,I38,0):'Khối 11'!$F$517,0)+I38)</f>
        <v>35</v>
      </c>
    </row>
    <row r="40" spans="1:9" ht="15.75" customHeight="1" x14ac:dyDescent="0.25">
      <c r="A40" s="64">
        <f t="shared" si="0"/>
        <v>36</v>
      </c>
      <c r="B40" s="22" t="s">
        <v>841</v>
      </c>
      <c r="C40" s="29" t="s">
        <v>431</v>
      </c>
      <c r="D40" s="22" t="s">
        <v>432</v>
      </c>
      <c r="E40" s="22" t="s">
        <v>7</v>
      </c>
      <c r="F40" s="22" t="s">
        <v>17</v>
      </c>
      <c r="G40" s="66" t="s">
        <v>36</v>
      </c>
      <c r="I40" s="46">
        <f ca="1">IF(TYPE(MATCH($I$4,OFFSET('Khối 11'!$F$5,I39,0):'Khối 11'!$F$517,0)+I39)=16,"",MATCH($I$4,OFFSET('Khối 11'!$F$5,I39,0):'Khối 11'!$F$517,0)+I39)</f>
        <v>36</v>
      </c>
    </row>
    <row r="41" spans="1:9" ht="15.75" customHeight="1" x14ac:dyDescent="0.25">
      <c r="A41" s="64">
        <f t="shared" si="0"/>
        <v>37</v>
      </c>
      <c r="B41" s="22" t="s">
        <v>841</v>
      </c>
      <c r="C41" s="29" t="s">
        <v>433</v>
      </c>
      <c r="D41" s="22" t="s">
        <v>221</v>
      </c>
      <c r="E41" s="22" t="s">
        <v>10</v>
      </c>
      <c r="F41" s="22" t="s">
        <v>17</v>
      </c>
      <c r="G41" s="66" t="s">
        <v>36</v>
      </c>
      <c r="I41" s="46">
        <f ca="1">IF(TYPE(MATCH($I$4,OFFSET('Khối 11'!$F$5,I40,0):'Khối 11'!$F$517,0)+I40)=16,"",MATCH($I$4,OFFSET('Khối 11'!$F$5,I40,0):'Khối 11'!$F$517,0)+I40)</f>
        <v>37</v>
      </c>
    </row>
    <row r="42" spans="1:9" ht="15.75" customHeight="1" x14ac:dyDescent="0.25">
      <c r="A42" s="64">
        <f t="shared" si="0"/>
        <v>38</v>
      </c>
      <c r="B42" s="22" t="s">
        <v>841</v>
      </c>
      <c r="C42" s="29" t="s">
        <v>434</v>
      </c>
      <c r="D42" s="22" t="s">
        <v>435</v>
      </c>
      <c r="E42" s="22" t="s">
        <v>7</v>
      </c>
      <c r="F42" s="22" t="s">
        <v>17</v>
      </c>
      <c r="G42" s="66" t="s">
        <v>36</v>
      </c>
      <c r="I42" s="46">
        <f ca="1">IF(TYPE(MATCH($I$4,OFFSET('Khối 11'!$F$5,I41,0):'Khối 11'!$F$517,0)+I41)=16,"",MATCH($I$4,OFFSET('Khối 11'!$F$5,I41,0):'Khối 11'!$F$517,0)+I41)</f>
        <v>38</v>
      </c>
    </row>
    <row r="43" spans="1:9" ht="15.75" customHeight="1" x14ac:dyDescent="0.25">
      <c r="A43" s="64">
        <f t="shared" si="0"/>
        <v>39</v>
      </c>
      <c r="B43" s="22" t="s">
        <v>841</v>
      </c>
      <c r="C43" s="29" t="s">
        <v>436</v>
      </c>
      <c r="D43" s="22" t="s">
        <v>437</v>
      </c>
      <c r="E43" s="22" t="s">
        <v>7</v>
      </c>
      <c r="F43" s="22" t="s">
        <v>17</v>
      </c>
      <c r="G43" s="66" t="s">
        <v>36</v>
      </c>
      <c r="I43" s="46">
        <f ca="1">IF(TYPE(MATCH($I$4,OFFSET('Khối 11'!$F$5,I42,0):'Khối 11'!$F$517,0)+I42)=16,"",MATCH($I$4,OFFSET('Khối 11'!$F$5,I42,0):'Khối 11'!$F$517,0)+I42)</f>
        <v>39</v>
      </c>
    </row>
    <row r="44" spans="1:9" ht="15.75" customHeight="1" x14ac:dyDescent="0.25">
      <c r="A44" s="64">
        <f t="shared" si="0"/>
        <v>40</v>
      </c>
      <c r="B44" s="22" t="s">
        <v>841</v>
      </c>
      <c r="C44" s="29" t="s">
        <v>438</v>
      </c>
      <c r="D44" s="22" t="s">
        <v>48</v>
      </c>
      <c r="E44" s="22" t="s">
        <v>7</v>
      </c>
      <c r="F44" s="22" t="s">
        <v>17</v>
      </c>
      <c r="G44" s="66"/>
      <c r="I44" s="46">
        <f ca="1">IF(TYPE(MATCH($I$4,OFFSET('Khối 11'!$F$5,I43,0):'Khối 11'!$F$517,0)+I43)=16,"",MATCH($I$4,OFFSET('Khối 11'!$F$5,I43,0):'Khối 11'!$F$517,0)+I43)</f>
        <v>40</v>
      </c>
    </row>
    <row r="45" spans="1:9" ht="15.75" customHeight="1" x14ac:dyDescent="0.25">
      <c r="A45" s="64">
        <f t="shared" si="0"/>
        <v>41</v>
      </c>
      <c r="B45" s="22" t="s">
        <v>837</v>
      </c>
      <c r="C45" s="29" t="s">
        <v>71</v>
      </c>
      <c r="D45" s="22" t="s">
        <v>72</v>
      </c>
      <c r="E45" s="22" t="s">
        <v>10</v>
      </c>
      <c r="F45" s="22" t="s">
        <v>17</v>
      </c>
      <c r="G45" s="66" t="s">
        <v>36</v>
      </c>
      <c r="I45" s="46">
        <f ca="1">IF(TYPE(MATCH($I$4,OFFSET('Khối 11'!$F$5,I44,0):'Khối 11'!$F$517,0)+I44)=16,"",MATCH($I$4,OFFSET('Khối 11'!$F$5,I44,0):'Khối 11'!$F$517,0)+I44)</f>
        <v>464</v>
      </c>
    </row>
    <row r="46" spans="1:9" ht="15.75" customHeight="1" x14ac:dyDescent="0.25">
      <c r="A46" s="64">
        <f t="shared" si="0"/>
        <v>42</v>
      </c>
      <c r="B46" s="22" t="s">
        <v>837</v>
      </c>
      <c r="C46" s="29" t="s">
        <v>124</v>
      </c>
      <c r="D46" s="22" t="s">
        <v>47</v>
      </c>
      <c r="E46" s="22" t="s">
        <v>10</v>
      </c>
      <c r="F46" s="22" t="s">
        <v>17</v>
      </c>
      <c r="G46" s="66" t="s">
        <v>36</v>
      </c>
      <c r="I46" s="46">
        <f ca="1">IF(TYPE(MATCH($I$4,OFFSET('Khối 11'!$F$5,I45,0):'Khối 11'!$F$517,0)+I45)=16,"",MATCH($I$4,OFFSET('Khối 11'!$F$5,I45,0):'Khối 11'!$F$517,0)+I45)</f>
        <v>471</v>
      </c>
    </row>
    <row r="47" spans="1:9" ht="15.75" customHeight="1" x14ac:dyDescent="0.25">
      <c r="A47" s="64">
        <f t="shared" si="0"/>
        <v>43</v>
      </c>
      <c r="B47" s="22" t="s">
        <v>837</v>
      </c>
      <c r="C47" s="29" t="s">
        <v>79</v>
      </c>
      <c r="D47" s="22" t="s">
        <v>80</v>
      </c>
      <c r="E47" s="22" t="s">
        <v>10</v>
      </c>
      <c r="F47" s="22" t="s">
        <v>17</v>
      </c>
      <c r="G47" s="66" t="s">
        <v>36</v>
      </c>
      <c r="I47" s="46">
        <f ca="1">IF(TYPE(MATCH($I$4,OFFSET('Khối 11'!$F$5,I46,0):'Khối 11'!$F$517,0)+I46)=16,"",MATCH($I$4,OFFSET('Khối 11'!$F$5,I46,0):'Khối 11'!$F$517,0)+I46)</f>
        <v>479</v>
      </c>
    </row>
    <row r="48" spans="1:9" ht="15.75" customHeight="1" x14ac:dyDescent="0.25">
      <c r="A48" s="64">
        <f t="shared" si="0"/>
        <v>44</v>
      </c>
      <c r="B48" s="22" t="s">
        <v>837</v>
      </c>
      <c r="C48" s="29" t="s">
        <v>123</v>
      </c>
      <c r="D48" s="22" t="s">
        <v>44</v>
      </c>
      <c r="E48" s="22" t="s">
        <v>10</v>
      </c>
      <c r="F48" s="22" t="s">
        <v>17</v>
      </c>
      <c r="G48" s="66" t="s">
        <v>36</v>
      </c>
      <c r="I48" s="46">
        <f ca="1">IF(TYPE(MATCH($I$4,OFFSET('Khối 11'!$F$5,I47,0):'Khối 11'!$F$517,0)+I47)=16,"",MATCH($I$4,OFFSET('Khối 11'!$F$5,I47,0):'Khối 11'!$F$517,0)+I47)</f>
        <v>484</v>
      </c>
    </row>
    <row r="49" spans="1:9" ht="15.75" customHeight="1" x14ac:dyDescent="0.25">
      <c r="A49" s="64">
        <f t="shared" si="0"/>
        <v>45</v>
      </c>
      <c r="B49" s="22" t="s">
        <v>36</v>
      </c>
      <c r="C49" s="29" t="s">
        <v>900</v>
      </c>
      <c r="D49" s="22" t="s">
        <v>304</v>
      </c>
      <c r="E49" s="22" t="s">
        <v>7</v>
      </c>
      <c r="F49" s="22" t="s">
        <v>17</v>
      </c>
      <c r="G49" s="66" t="s">
        <v>901</v>
      </c>
      <c r="I49" s="46">
        <f ca="1">IF(TYPE(MATCH($I$4,OFFSET('Khối 11'!$F$5,I48,0):'Khối 11'!$F$517,0)+I48)=16,"",MATCH($I$4,OFFSET('Khối 11'!$F$5,I48,0):'Khối 11'!$F$517,0)+I48)</f>
        <v>494</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topLeftCell="A40" zoomScale="85" zoomScaleNormal="85" workbookViewId="0">
      <selection activeCell="A2" sqref="A2:I2"/>
    </sheetView>
  </sheetViews>
  <sheetFormatPr defaultRowHeight="15" x14ac:dyDescent="0.25"/>
  <cols>
    <col min="1" max="1" width="4.7109375" style="21" customWidth="1"/>
    <col min="2" max="2" width="6.28515625" style="21" customWidth="1"/>
    <col min="3" max="3" width="22" style="21" bestFit="1" customWidth="1"/>
    <col min="4" max="4" width="16.7109375" style="21" customWidth="1"/>
    <col min="5" max="5" width="16.85546875" style="21" customWidth="1"/>
    <col min="6" max="6" width="6.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5"/>
      <c r="G1" s="17" t="s">
        <v>896</v>
      </c>
      <c r="H1" s="17"/>
    </row>
    <row r="2" spans="1:9" s="18" customFormat="1" ht="20.25" customHeight="1" x14ac:dyDescent="0.25">
      <c r="A2" s="179" t="s">
        <v>895</v>
      </c>
      <c r="B2" s="179"/>
      <c r="C2" s="179"/>
      <c r="D2" s="179"/>
      <c r="E2" s="179"/>
      <c r="F2" s="179"/>
      <c r="G2" s="179"/>
      <c r="H2" s="179"/>
      <c r="I2" s="179"/>
    </row>
    <row r="3" spans="1:9" s="18" customFormat="1" ht="18.75" customHeight="1" x14ac:dyDescent="0.25">
      <c r="C3" s="44" t="s">
        <v>887</v>
      </c>
      <c r="D3" s="44" t="s">
        <v>905</v>
      </c>
      <c r="F3" s="43"/>
    </row>
    <row r="4" spans="1:9" s="20" customFormat="1" ht="25.5" x14ac:dyDescent="0.25">
      <c r="A4" s="19" t="s">
        <v>0</v>
      </c>
      <c r="B4" s="19" t="s">
        <v>13</v>
      </c>
      <c r="C4" s="19" t="s">
        <v>33</v>
      </c>
      <c r="D4" s="19" t="s">
        <v>1</v>
      </c>
      <c r="E4" s="19" t="s">
        <v>2</v>
      </c>
      <c r="F4" s="19" t="s">
        <v>16</v>
      </c>
      <c r="G4" s="19" t="s">
        <v>30</v>
      </c>
      <c r="I4" s="20" t="str">
        <f>RIGHT($C$3,LEN($C$3)-5)</f>
        <v>11A2</v>
      </c>
    </row>
    <row r="5" spans="1:9" ht="15.75" customHeight="1" x14ac:dyDescent="0.25">
      <c r="A5" s="64">
        <v>1</v>
      </c>
      <c r="B5" s="22" t="s">
        <v>842</v>
      </c>
      <c r="C5" s="29" t="s">
        <v>441</v>
      </c>
      <c r="D5" s="22" t="s">
        <v>327</v>
      </c>
      <c r="E5" s="22" t="s">
        <v>10</v>
      </c>
      <c r="F5" s="22" t="s">
        <v>18</v>
      </c>
      <c r="G5" s="66"/>
      <c r="I5" s="45">
        <f>IF(TYPE(MATCH($I$4,DSLop,0))=16,"",MATCH($I$4,DSLop,0))</f>
        <v>126</v>
      </c>
    </row>
    <row r="6" spans="1:9" ht="15.75" customHeight="1" x14ac:dyDescent="0.25">
      <c r="A6" s="64">
        <f>IF(C6&lt;&gt;"",A5+1,"")</f>
        <v>2</v>
      </c>
      <c r="B6" s="22" t="s">
        <v>842</v>
      </c>
      <c r="C6" s="29" t="s">
        <v>442</v>
      </c>
      <c r="D6" s="22" t="s">
        <v>156</v>
      </c>
      <c r="E6" s="22" t="s">
        <v>7</v>
      </c>
      <c r="F6" s="22" t="s">
        <v>18</v>
      </c>
      <c r="G6" s="66" t="s">
        <v>36</v>
      </c>
      <c r="I6" s="46">
        <f ca="1">IF(TYPE(MATCH($I$4,OFFSET('Khối 11'!$F$5,I5,0):'Khối 11'!$F$517,0)+I5)=16,"",MATCH($I$4,OFFSET('Khối 11'!$F$5,I5,0):'Khối 11'!$F$517,0)+I5)</f>
        <v>127</v>
      </c>
    </row>
    <row r="7" spans="1:9" ht="15.75" customHeight="1" x14ac:dyDescent="0.25">
      <c r="A7" s="64">
        <f t="shared" ref="A7:A51" si="0">IF(C7&lt;&gt;"",A6+1,"")</f>
        <v>3</v>
      </c>
      <c r="B7" s="22" t="s">
        <v>842</v>
      </c>
      <c r="C7" s="29" t="s">
        <v>443</v>
      </c>
      <c r="D7" s="22" t="s">
        <v>444</v>
      </c>
      <c r="E7" s="22" t="s">
        <v>10</v>
      </c>
      <c r="F7" s="22" t="s">
        <v>18</v>
      </c>
      <c r="G7" s="66" t="s">
        <v>36</v>
      </c>
      <c r="I7" s="46">
        <f ca="1">IF(TYPE(MATCH($I$4,OFFSET('Khối 11'!$F$5,I6,0):'Khối 11'!$F$517,0)+I6)=16,"",MATCH($I$4,OFFSET('Khối 11'!$F$5,I6,0):'Khối 11'!$F$517,0)+I6)</f>
        <v>128</v>
      </c>
    </row>
    <row r="8" spans="1:9" ht="15.75" customHeight="1" x14ac:dyDescent="0.25">
      <c r="A8" s="64">
        <f t="shared" si="0"/>
        <v>4</v>
      </c>
      <c r="B8" s="22" t="s">
        <v>842</v>
      </c>
      <c r="C8" s="29" t="s">
        <v>445</v>
      </c>
      <c r="D8" s="22" t="s">
        <v>446</v>
      </c>
      <c r="E8" s="22" t="s">
        <v>10</v>
      </c>
      <c r="F8" s="22" t="s">
        <v>18</v>
      </c>
      <c r="G8" s="66" t="s">
        <v>36</v>
      </c>
      <c r="I8" s="46">
        <f ca="1">IF(TYPE(MATCH($I$4,OFFSET('Khối 11'!$F$5,I7,0):'Khối 11'!$F$517,0)+I7)=16,"",MATCH($I$4,OFFSET('Khối 11'!$F$5,I7,0):'Khối 11'!$F$517,0)+I7)</f>
        <v>129</v>
      </c>
    </row>
    <row r="9" spans="1:9" ht="15.75" customHeight="1" x14ac:dyDescent="0.25">
      <c r="A9" s="64">
        <f t="shared" si="0"/>
        <v>5</v>
      </c>
      <c r="B9" s="22" t="s">
        <v>842</v>
      </c>
      <c r="C9" s="29" t="s">
        <v>447</v>
      </c>
      <c r="D9" s="22" t="s">
        <v>76</v>
      </c>
      <c r="E9" s="22" t="s">
        <v>10</v>
      </c>
      <c r="F9" s="22" t="s">
        <v>18</v>
      </c>
      <c r="G9" s="66" t="s">
        <v>36</v>
      </c>
      <c r="I9" s="46">
        <f ca="1">IF(TYPE(MATCH($I$4,OFFSET('Khối 11'!$F$5,I8,0):'Khối 11'!$F$517,0)+I8)=16,"",MATCH($I$4,OFFSET('Khối 11'!$F$5,I8,0):'Khối 11'!$F$517,0)+I8)</f>
        <v>130</v>
      </c>
    </row>
    <row r="10" spans="1:9" ht="15.75" customHeight="1" x14ac:dyDescent="0.25">
      <c r="A10" s="64">
        <f t="shared" si="0"/>
        <v>6</v>
      </c>
      <c r="B10" s="22" t="s">
        <v>842</v>
      </c>
      <c r="C10" s="29" t="s">
        <v>448</v>
      </c>
      <c r="D10" s="22" t="s">
        <v>449</v>
      </c>
      <c r="E10" s="22" t="s">
        <v>7</v>
      </c>
      <c r="F10" s="22" t="s">
        <v>18</v>
      </c>
      <c r="G10" s="66" t="s">
        <v>36</v>
      </c>
      <c r="I10" s="46">
        <f ca="1">IF(TYPE(MATCH($I$4,OFFSET('Khối 11'!$F$5,I9,0):'Khối 11'!$F$517,0)+I9)=16,"",MATCH($I$4,OFFSET('Khối 11'!$F$5,I9,0):'Khối 11'!$F$517,0)+I9)</f>
        <v>131</v>
      </c>
    </row>
    <row r="11" spans="1:9" ht="15.75" customHeight="1" x14ac:dyDescent="0.25">
      <c r="A11" s="64">
        <f t="shared" si="0"/>
        <v>7</v>
      </c>
      <c r="B11" s="22" t="s">
        <v>842</v>
      </c>
      <c r="C11" s="29" t="s">
        <v>450</v>
      </c>
      <c r="D11" s="22" t="s">
        <v>451</v>
      </c>
      <c r="E11" s="22" t="s">
        <v>7</v>
      </c>
      <c r="F11" s="22" t="s">
        <v>18</v>
      </c>
      <c r="G11" s="66" t="s">
        <v>36</v>
      </c>
      <c r="I11" s="46">
        <f ca="1">IF(TYPE(MATCH($I$4,OFFSET('Khối 11'!$F$5,I10,0):'Khối 11'!$F$517,0)+I10)=16,"",MATCH($I$4,OFFSET('Khối 11'!$F$5,I10,0):'Khối 11'!$F$517,0)+I10)</f>
        <v>132</v>
      </c>
    </row>
    <row r="12" spans="1:9" ht="15.75" customHeight="1" x14ac:dyDescent="0.25">
      <c r="A12" s="64">
        <f t="shared" si="0"/>
        <v>8</v>
      </c>
      <c r="B12" s="22" t="s">
        <v>842</v>
      </c>
      <c r="C12" s="29" t="s">
        <v>452</v>
      </c>
      <c r="D12" s="22" t="s">
        <v>110</v>
      </c>
      <c r="E12" s="22" t="s">
        <v>10</v>
      </c>
      <c r="F12" s="22" t="s">
        <v>18</v>
      </c>
      <c r="G12" s="66" t="s">
        <v>36</v>
      </c>
      <c r="I12" s="46">
        <f ca="1">IF(TYPE(MATCH($I$4,OFFSET('Khối 11'!$F$5,I11,0):'Khối 11'!$F$517,0)+I11)=16,"",MATCH($I$4,OFFSET('Khối 11'!$F$5,I11,0):'Khối 11'!$F$517,0)+I11)</f>
        <v>133</v>
      </c>
    </row>
    <row r="13" spans="1:9" ht="15.75" customHeight="1" x14ac:dyDescent="0.25">
      <c r="A13" s="64">
        <f t="shared" si="0"/>
        <v>9</v>
      </c>
      <c r="B13" s="22" t="s">
        <v>842</v>
      </c>
      <c r="C13" s="29" t="s">
        <v>453</v>
      </c>
      <c r="D13" s="22" t="s">
        <v>454</v>
      </c>
      <c r="E13" s="22" t="s">
        <v>10</v>
      </c>
      <c r="F13" s="22" t="s">
        <v>18</v>
      </c>
      <c r="G13" s="66" t="s">
        <v>36</v>
      </c>
      <c r="I13" s="46">
        <f ca="1">IF(TYPE(MATCH($I$4,OFFSET('Khối 11'!$F$5,I12,0):'Khối 11'!$F$517,0)+I12)=16,"",MATCH($I$4,OFFSET('Khối 11'!$F$5,I12,0):'Khối 11'!$F$517,0)+I12)</f>
        <v>134</v>
      </c>
    </row>
    <row r="14" spans="1:9" ht="15.75" customHeight="1" x14ac:dyDescent="0.25">
      <c r="A14" s="64">
        <f t="shared" si="0"/>
        <v>10</v>
      </c>
      <c r="B14" s="22" t="s">
        <v>842</v>
      </c>
      <c r="C14" s="29" t="s">
        <v>455</v>
      </c>
      <c r="D14" s="22" t="s">
        <v>456</v>
      </c>
      <c r="E14" s="22" t="s">
        <v>7</v>
      </c>
      <c r="F14" s="22" t="s">
        <v>18</v>
      </c>
      <c r="G14" s="66" t="s">
        <v>36</v>
      </c>
      <c r="I14" s="46">
        <f ca="1">IF(TYPE(MATCH($I$4,OFFSET('Khối 11'!$F$5,I13,0):'Khối 11'!$F$517,0)+I13)=16,"",MATCH($I$4,OFFSET('Khối 11'!$F$5,I13,0):'Khối 11'!$F$517,0)+I13)</f>
        <v>135</v>
      </c>
    </row>
    <row r="15" spans="1:9" ht="15.75" customHeight="1" x14ac:dyDescent="0.25">
      <c r="A15" s="64">
        <f t="shared" si="0"/>
        <v>11</v>
      </c>
      <c r="B15" s="22" t="s">
        <v>842</v>
      </c>
      <c r="C15" s="29" t="s">
        <v>457</v>
      </c>
      <c r="D15" s="22" t="s">
        <v>272</v>
      </c>
      <c r="E15" s="22" t="s">
        <v>10</v>
      </c>
      <c r="F15" s="22" t="s">
        <v>18</v>
      </c>
      <c r="G15" s="66" t="s">
        <v>36</v>
      </c>
      <c r="I15" s="46">
        <f ca="1">IF(TYPE(MATCH($I$4,OFFSET('Khối 11'!$F$5,I14,0):'Khối 11'!$F$517,0)+I14)=16,"",MATCH($I$4,OFFSET('Khối 11'!$F$5,I14,0):'Khối 11'!$F$517,0)+I14)</f>
        <v>136</v>
      </c>
    </row>
    <row r="16" spans="1:9" ht="15.75" customHeight="1" x14ac:dyDescent="0.25">
      <c r="A16" s="64">
        <f t="shared" si="0"/>
        <v>12</v>
      </c>
      <c r="B16" s="22" t="s">
        <v>842</v>
      </c>
      <c r="C16" s="29" t="s">
        <v>458</v>
      </c>
      <c r="D16" s="22" t="s">
        <v>459</v>
      </c>
      <c r="E16" s="22" t="s">
        <v>10</v>
      </c>
      <c r="F16" s="22" t="s">
        <v>18</v>
      </c>
      <c r="G16" s="66" t="s">
        <v>36</v>
      </c>
      <c r="I16" s="46">
        <f ca="1">IF(TYPE(MATCH($I$4,OFFSET('Khối 11'!$F$5,I15,0):'Khối 11'!$F$517,0)+I15)=16,"",MATCH($I$4,OFFSET('Khối 11'!$F$5,I15,0):'Khối 11'!$F$517,0)+I15)</f>
        <v>137</v>
      </c>
    </row>
    <row r="17" spans="1:9" ht="15.75" customHeight="1" x14ac:dyDescent="0.25">
      <c r="A17" s="64">
        <f t="shared" si="0"/>
        <v>13</v>
      </c>
      <c r="B17" s="22" t="s">
        <v>842</v>
      </c>
      <c r="C17" s="29" t="s">
        <v>460</v>
      </c>
      <c r="D17" s="22" t="s">
        <v>402</v>
      </c>
      <c r="E17" s="22" t="s">
        <v>10</v>
      </c>
      <c r="F17" s="22" t="s">
        <v>18</v>
      </c>
      <c r="G17" s="66" t="s">
        <v>36</v>
      </c>
      <c r="I17" s="46">
        <f ca="1">IF(TYPE(MATCH($I$4,OFFSET('Khối 11'!$F$5,I16,0):'Khối 11'!$F$517,0)+I16)=16,"",MATCH($I$4,OFFSET('Khối 11'!$F$5,I16,0):'Khối 11'!$F$517,0)+I16)</f>
        <v>138</v>
      </c>
    </row>
    <row r="18" spans="1:9" ht="15.75" customHeight="1" x14ac:dyDescent="0.25">
      <c r="A18" s="64">
        <f t="shared" si="0"/>
        <v>14</v>
      </c>
      <c r="B18" s="22" t="s">
        <v>842</v>
      </c>
      <c r="C18" s="29" t="s">
        <v>461</v>
      </c>
      <c r="D18" s="22" t="s">
        <v>118</v>
      </c>
      <c r="E18" s="22" t="s">
        <v>10</v>
      </c>
      <c r="F18" s="22" t="s">
        <v>18</v>
      </c>
      <c r="G18" s="66" t="s">
        <v>36</v>
      </c>
      <c r="I18" s="46">
        <f ca="1">IF(TYPE(MATCH($I$4,OFFSET('Khối 11'!$F$5,I17,0):'Khối 11'!$F$517,0)+I17)=16,"",MATCH($I$4,OFFSET('Khối 11'!$F$5,I17,0):'Khối 11'!$F$517,0)+I17)</f>
        <v>139</v>
      </c>
    </row>
    <row r="19" spans="1:9" ht="15.75" customHeight="1" x14ac:dyDescent="0.25">
      <c r="A19" s="64">
        <f t="shared" si="0"/>
        <v>15</v>
      </c>
      <c r="B19" s="22" t="s">
        <v>842</v>
      </c>
      <c r="C19" s="29" t="s">
        <v>462</v>
      </c>
      <c r="D19" s="22" t="s">
        <v>463</v>
      </c>
      <c r="E19" s="22" t="s">
        <v>7</v>
      </c>
      <c r="F19" s="22" t="s">
        <v>18</v>
      </c>
      <c r="G19" s="66" t="s">
        <v>36</v>
      </c>
      <c r="I19" s="46">
        <f ca="1">IF(TYPE(MATCH($I$4,OFFSET('Khối 11'!$F$5,I18,0):'Khối 11'!$F$517,0)+I18)=16,"",MATCH($I$4,OFFSET('Khối 11'!$F$5,I18,0):'Khối 11'!$F$517,0)+I18)</f>
        <v>140</v>
      </c>
    </row>
    <row r="20" spans="1:9" ht="15.75" customHeight="1" x14ac:dyDescent="0.25">
      <c r="A20" s="64">
        <f t="shared" si="0"/>
        <v>16</v>
      </c>
      <c r="B20" s="22" t="s">
        <v>842</v>
      </c>
      <c r="C20" s="29" t="s">
        <v>466</v>
      </c>
      <c r="D20" s="22" t="s">
        <v>234</v>
      </c>
      <c r="E20" s="22" t="s">
        <v>7</v>
      </c>
      <c r="F20" s="22" t="s">
        <v>18</v>
      </c>
      <c r="G20" s="66" t="s">
        <v>36</v>
      </c>
      <c r="I20" s="46">
        <f ca="1">IF(TYPE(MATCH($I$4,OFFSET('Khối 11'!$F$5,I19,0):'Khối 11'!$F$517,0)+I19)=16,"",MATCH($I$4,OFFSET('Khối 11'!$F$5,I19,0):'Khối 11'!$F$517,0)+I19)</f>
        <v>141</v>
      </c>
    </row>
    <row r="21" spans="1:9" ht="15.75" customHeight="1" x14ac:dyDescent="0.25">
      <c r="A21" s="64">
        <f t="shared" si="0"/>
        <v>17</v>
      </c>
      <c r="B21" s="22" t="s">
        <v>842</v>
      </c>
      <c r="C21" s="29" t="s">
        <v>467</v>
      </c>
      <c r="D21" s="22" t="s">
        <v>384</v>
      </c>
      <c r="E21" s="22" t="s">
        <v>7</v>
      </c>
      <c r="F21" s="22" t="s">
        <v>18</v>
      </c>
      <c r="G21" s="66" t="s">
        <v>36</v>
      </c>
      <c r="I21" s="46">
        <f ca="1">IF(TYPE(MATCH($I$4,OFFSET('Khối 11'!$F$5,I20,0):'Khối 11'!$F$517,0)+I20)=16,"",MATCH($I$4,OFFSET('Khối 11'!$F$5,I20,0):'Khối 11'!$F$517,0)+I20)</f>
        <v>142</v>
      </c>
    </row>
    <row r="22" spans="1:9" ht="15.75" customHeight="1" x14ac:dyDescent="0.25">
      <c r="A22" s="64">
        <f t="shared" si="0"/>
        <v>18</v>
      </c>
      <c r="B22" s="22" t="s">
        <v>842</v>
      </c>
      <c r="C22" s="29" t="s">
        <v>468</v>
      </c>
      <c r="D22" s="22" t="s">
        <v>459</v>
      </c>
      <c r="E22" s="22" t="s">
        <v>7</v>
      </c>
      <c r="F22" s="22" t="s">
        <v>18</v>
      </c>
      <c r="G22" s="66"/>
      <c r="I22" s="46">
        <f ca="1">IF(TYPE(MATCH($I$4,OFFSET('Khối 11'!$F$5,I21,0):'Khối 11'!$F$517,0)+I21)=16,"",MATCH($I$4,OFFSET('Khối 11'!$F$5,I21,0):'Khối 11'!$F$517,0)+I21)</f>
        <v>143</v>
      </c>
    </row>
    <row r="23" spans="1:9" ht="15.75" customHeight="1" x14ac:dyDescent="0.25">
      <c r="A23" s="64">
        <f t="shared" si="0"/>
        <v>19</v>
      </c>
      <c r="B23" s="22" t="s">
        <v>842</v>
      </c>
      <c r="C23" s="29" t="s">
        <v>469</v>
      </c>
      <c r="D23" s="22" t="s">
        <v>470</v>
      </c>
      <c r="E23" s="22" t="s">
        <v>7</v>
      </c>
      <c r="F23" s="22" t="s">
        <v>18</v>
      </c>
      <c r="G23" s="66" t="s">
        <v>36</v>
      </c>
      <c r="I23" s="46">
        <f ca="1">IF(TYPE(MATCH($I$4,OFFSET('Khối 11'!$F$5,I22,0):'Khối 11'!$F$517,0)+I22)=16,"",MATCH($I$4,OFFSET('Khối 11'!$F$5,I22,0):'Khối 11'!$F$517,0)+I22)</f>
        <v>144</v>
      </c>
    </row>
    <row r="24" spans="1:9" ht="15.75" customHeight="1" x14ac:dyDescent="0.25">
      <c r="A24" s="64">
        <f t="shared" si="0"/>
        <v>20</v>
      </c>
      <c r="B24" s="22" t="s">
        <v>842</v>
      </c>
      <c r="C24" s="29" t="s">
        <v>471</v>
      </c>
      <c r="D24" s="22" t="s">
        <v>472</v>
      </c>
      <c r="E24" s="22" t="s">
        <v>7</v>
      </c>
      <c r="F24" s="22" t="s">
        <v>18</v>
      </c>
      <c r="G24" s="66" t="s">
        <v>36</v>
      </c>
      <c r="I24" s="46">
        <f ca="1">IF(TYPE(MATCH($I$4,OFFSET('Khối 11'!$F$5,I23,0):'Khối 11'!$F$517,0)+I23)=16,"",MATCH($I$4,OFFSET('Khối 11'!$F$5,I23,0):'Khối 11'!$F$517,0)+I23)</f>
        <v>145</v>
      </c>
    </row>
    <row r="25" spans="1:9" ht="15.75" customHeight="1" x14ac:dyDescent="0.25">
      <c r="A25" s="64">
        <f t="shared" si="0"/>
        <v>21</v>
      </c>
      <c r="B25" s="22" t="s">
        <v>842</v>
      </c>
      <c r="C25" s="29" t="s">
        <v>473</v>
      </c>
      <c r="D25" s="22" t="s">
        <v>272</v>
      </c>
      <c r="E25" s="22" t="s">
        <v>7</v>
      </c>
      <c r="F25" s="22" t="s">
        <v>18</v>
      </c>
      <c r="G25" s="66" t="s">
        <v>36</v>
      </c>
      <c r="I25" s="46">
        <f ca="1">IF(TYPE(MATCH($I$4,OFFSET('Khối 11'!$F$5,I24,0):'Khối 11'!$F$517,0)+I24)=16,"",MATCH($I$4,OFFSET('Khối 11'!$F$5,I24,0):'Khối 11'!$F$517,0)+I24)</f>
        <v>146</v>
      </c>
    </row>
    <row r="26" spans="1:9" ht="15.75" customHeight="1" x14ac:dyDescent="0.25">
      <c r="A26" s="64">
        <f t="shared" si="0"/>
        <v>22</v>
      </c>
      <c r="B26" s="22" t="s">
        <v>842</v>
      </c>
      <c r="C26" s="29" t="s">
        <v>475</v>
      </c>
      <c r="D26" s="22" t="s">
        <v>476</v>
      </c>
      <c r="E26" s="22" t="s">
        <v>10</v>
      </c>
      <c r="F26" s="22" t="s">
        <v>18</v>
      </c>
      <c r="G26" s="66" t="s">
        <v>36</v>
      </c>
      <c r="I26" s="46">
        <f ca="1">IF(TYPE(MATCH($I$4,OFFSET('Khối 11'!$F$5,I25,0):'Khối 11'!$F$517,0)+I25)=16,"",MATCH($I$4,OFFSET('Khối 11'!$F$5,I25,0):'Khối 11'!$F$517,0)+I25)</f>
        <v>147</v>
      </c>
    </row>
    <row r="27" spans="1:9" ht="15.75" customHeight="1" x14ac:dyDescent="0.25">
      <c r="A27" s="64">
        <f t="shared" si="0"/>
        <v>23</v>
      </c>
      <c r="B27" s="22" t="s">
        <v>842</v>
      </c>
      <c r="C27" s="29" t="s">
        <v>477</v>
      </c>
      <c r="D27" s="22" t="s">
        <v>398</v>
      </c>
      <c r="E27" s="22" t="s">
        <v>10</v>
      </c>
      <c r="F27" s="22" t="s">
        <v>18</v>
      </c>
      <c r="G27" s="66"/>
      <c r="I27" s="46">
        <f ca="1">IF(TYPE(MATCH($I$4,OFFSET('Khối 11'!$F$5,I26,0):'Khối 11'!$F$517,0)+I26)=16,"",MATCH($I$4,OFFSET('Khối 11'!$F$5,I26,0):'Khối 11'!$F$517,0)+I26)</f>
        <v>148</v>
      </c>
    </row>
    <row r="28" spans="1:9" ht="15.75" customHeight="1" x14ac:dyDescent="0.25">
      <c r="A28" s="64">
        <f t="shared" si="0"/>
        <v>24</v>
      </c>
      <c r="B28" s="22" t="s">
        <v>842</v>
      </c>
      <c r="C28" s="29" t="s">
        <v>478</v>
      </c>
      <c r="D28" s="22" t="s">
        <v>479</v>
      </c>
      <c r="E28" s="22" t="s">
        <v>10</v>
      </c>
      <c r="F28" s="22" t="s">
        <v>18</v>
      </c>
      <c r="G28" s="66" t="s">
        <v>36</v>
      </c>
      <c r="I28" s="46">
        <f ca="1">IF(TYPE(MATCH($I$4,OFFSET('Khối 11'!$F$5,I27,0):'Khối 11'!$F$517,0)+I27)=16,"",MATCH($I$4,OFFSET('Khối 11'!$F$5,I27,0):'Khối 11'!$F$517,0)+I27)</f>
        <v>149</v>
      </c>
    </row>
    <row r="29" spans="1:9" ht="15.75" customHeight="1" x14ac:dyDescent="0.25">
      <c r="A29" s="64">
        <f t="shared" si="0"/>
        <v>25</v>
      </c>
      <c r="B29" s="22" t="s">
        <v>842</v>
      </c>
      <c r="C29" s="29" t="s">
        <v>480</v>
      </c>
      <c r="D29" s="22" t="s">
        <v>259</v>
      </c>
      <c r="E29" s="22" t="s">
        <v>10</v>
      </c>
      <c r="F29" s="22" t="s">
        <v>18</v>
      </c>
      <c r="G29" s="66" t="s">
        <v>36</v>
      </c>
      <c r="I29" s="46">
        <f ca="1">IF(TYPE(MATCH($I$4,OFFSET('Khối 11'!$F$5,I28,0):'Khối 11'!$F$517,0)+I28)=16,"",MATCH($I$4,OFFSET('Khối 11'!$F$5,I28,0):'Khối 11'!$F$517,0)+I28)</f>
        <v>150</v>
      </c>
    </row>
    <row r="30" spans="1:9" ht="15.75" customHeight="1" x14ac:dyDescent="0.25">
      <c r="A30" s="64">
        <f t="shared" si="0"/>
        <v>26</v>
      </c>
      <c r="B30" s="22" t="s">
        <v>842</v>
      </c>
      <c r="C30" s="29" t="s">
        <v>481</v>
      </c>
      <c r="D30" s="22" t="s">
        <v>482</v>
      </c>
      <c r="E30" s="22" t="s">
        <v>7</v>
      </c>
      <c r="F30" s="22" t="s">
        <v>18</v>
      </c>
      <c r="G30" s="66" t="s">
        <v>36</v>
      </c>
      <c r="I30" s="46">
        <f ca="1">IF(TYPE(MATCH($I$4,OFFSET('Khối 11'!$F$5,I29,0):'Khối 11'!$F$517,0)+I29)=16,"",MATCH($I$4,OFFSET('Khối 11'!$F$5,I29,0):'Khối 11'!$F$517,0)+I29)</f>
        <v>151</v>
      </c>
    </row>
    <row r="31" spans="1:9" ht="15.75" customHeight="1" x14ac:dyDescent="0.25">
      <c r="A31" s="64">
        <f t="shared" si="0"/>
        <v>27</v>
      </c>
      <c r="B31" s="22" t="s">
        <v>842</v>
      </c>
      <c r="C31" s="29" t="s">
        <v>483</v>
      </c>
      <c r="D31" s="22" t="s">
        <v>484</v>
      </c>
      <c r="E31" s="22" t="s">
        <v>10</v>
      </c>
      <c r="F31" s="22" t="s">
        <v>18</v>
      </c>
      <c r="G31" s="66" t="s">
        <v>36</v>
      </c>
      <c r="I31" s="46">
        <f ca="1">IF(TYPE(MATCH($I$4,OFFSET('Khối 11'!$F$5,I30,0):'Khối 11'!$F$517,0)+I30)=16,"",MATCH($I$4,OFFSET('Khối 11'!$F$5,I30,0):'Khối 11'!$F$517,0)+I30)</f>
        <v>152</v>
      </c>
    </row>
    <row r="32" spans="1:9" ht="15.75" customHeight="1" x14ac:dyDescent="0.25">
      <c r="A32" s="64">
        <f t="shared" si="0"/>
        <v>28</v>
      </c>
      <c r="B32" s="22" t="s">
        <v>842</v>
      </c>
      <c r="C32" s="29" t="s">
        <v>485</v>
      </c>
      <c r="D32" s="22" t="s">
        <v>486</v>
      </c>
      <c r="E32" s="22" t="s">
        <v>7</v>
      </c>
      <c r="F32" s="22" t="s">
        <v>18</v>
      </c>
      <c r="G32" s="66" t="s">
        <v>36</v>
      </c>
      <c r="I32" s="46">
        <f ca="1">IF(TYPE(MATCH($I$4,OFFSET('Khối 11'!$F$5,I31,0):'Khối 11'!$F$517,0)+I31)=16,"",MATCH($I$4,OFFSET('Khối 11'!$F$5,I31,0):'Khối 11'!$F$517,0)+I31)</f>
        <v>153</v>
      </c>
    </row>
    <row r="33" spans="1:9" ht="15.75" customHeight="1" x14ac:dyDescent="0.25">
      <c r="A33" s="64">
        <f t="shared" si="0"/>
        <v>29</v>
      </c>
      <c r="B33" s="22" t="s">
        <v>842</v>
      </c>
      <c r="C33" s="29" t="s">
        <v>487</v>
      </c>
      <c r="D33" s="22" t="s">
        <v>488</v>
      </c>
      <c r="E33" s="22" t="s">
        <v>10</v>
      </c>
      <c r="F33" s="22" t="s">
        <v>18</v>
      </c>
      <c r="G33" s="66" t="s">
        <v>36</v>
      </c>
      <c r="I33" s="46">
        <f ca="1">IF(TYPE(MATCH($I$4,OFFSET('Khối 11'!$F$5,I32,0):'Khối 11'!$F$517,0)+I32)=16,"",MATCH($I$4,OFFSET('Khối 11'!$F$5,I32,0):'Khối 11'!$F$517,0)+I32)</f>
        <v>154</v>
      </c>
    </row>
    <row r="34" spans="1:9" ht="15.75" customHeight="1" x14ac:dyDescent="0.25">
      <c r="A34" s="64">
        <f t="shared" si="0"/>
        <v>30</v>
      </c>
      <c r="B34" s="22" t="s">
        <v>842</v>
      </c>
      <c r="C34" s="29" t="s">
        <v>489</v>
      </c>
      <c r="D34" s="22" t="s">
        <v>272</v>
      </c>
      <c r="E34" s="22" t="s">
        <v>7</v>
      </c>
      <c r="F34" s="22" t="s">
        <v>18</v>
      </c>
      <c r="G34" s="66" t="s">
        <v>36</v>
      </c>
      <c r="I34" s="46">
        <f ca="1">IF(TYPE(MATCH($I$4,OFFSET('Khối 11'!$F$5,I33,0):'Khối 11'!$F$517,0)+I33)=16,"",MATCH($I$4,OFFSET('Khối 11'!$F$5,I33,0):'Khối 11'!$F$517,0)+I33)</f>
        <v>155</v>
      </c>
    </row>
    <row r="35" spans="1:9" ht="15.75" customHeight="1" x14ac:dyDescent="0.25">
      <c r="A35" s="64">
        <f t="shared" si="0"/>
        <v>31</v>
      </c>
      <c r="B35" s="22" t="s">
        <v>842</v>
      </c>
      <c r="C35" s="29" t="s">
        <v>490</v>
      </c>
      <c r="D35" s="22" t="s">
        <v>491</v>
      </c>
      <c r="E35" s="22" t="s">
        <v>10</v>
      </c>
      <c r="F35" s="22" t="s">
        <v>18</v>
      </c>
      <c r="G35" s="66" t="s">
        <v>36</v>
      </c>
      <c r="I35" s="46">
        <f ca="1">IF(TYPE(MATCH($I$4,OFFSET('Khối 11'!$F$5,I34,0):'Khối 11'!$F$517,0)+I34)=16,"",MATCH($I$4,OFFSET('Khối 11'!$F$5,I34,0):'Khối 11'!$F$517,0)+I34)</f>
        <v>156</v>
      </c>
    </row>
    <row r="36" spans="1:9" ht="15.75" customHeight="1" x14ac:dyDescent="0.25">
      <c r="A36" s="64">
        <f t="shared" si="0"/>
        <v>32</v>
      </c>
      <c r="B36" s="22" t="s">
        <v>842</v>
      </c>
      <c r="C36" s="29" t="s">
        <v>492</v>
      </c>
      <c r="D36" s="22" t="s">
        <v>479</v>
      </c>
      <c r="E36" s="22" t="s">
        <v>10</v>
      </c>
      <c r="F36" s="22" t="s">
        <v>18</v>
      </c>
      <c r="G36" s="66" t="s">
        <v>36</v>
      </c>
      <c r="I36" s="46">
        <f ca="1">IF(TYPE(MATCH($I$4,OFFSET('Khối 11'!$F$5,I35,0):'Khối 11'!$F$517,0)+I35)=16,"",MATCH($I$4,OFFSET('Khối 11'!$F$5,I35,0):'Khối 11'!$F$517,0)+I35)</f>
        <v>157</v>
      </c>
    </row>
    <row r="37" spans="1:9" ht="15.75" customHeight="1" x14ac:dyDescent="0.25">
      <c r="A37" s="64">
        <f t="shared" si="0"/>
        <v>33</v>
      </c>
      <c r="B37" s="22" t="s">
        <v>842</v>
      </c>
      <c r="C37" s="29" t="s">
        <v>493</v>
      </c>
      <c r="D37" s="22" t="s">
        <v>494</v>
      </c>
      <c r="E37" s="22" t="s">
        <v>7</v>
      </c>
      <c r="F37" s="22" t="s">
        <v>18</v>
      </c>
      <c r="G37" s="66" t="s">
        <v>36</v>
      </c>
      <c r="I37" s="46">
        <f ca="1">IF(TYPE(MATCH($I$4,OFFSET('Khối 11'!$F$5,I36,0):'Khối 11'!$F$517,0)+I36)=16,"",MATCH($I$4,OFFSET('Khối 11'!$F$5,I36,0):'Khối 11'!$F$517,0)+I36)</f>
        <v>158</v>
      </c>
    </row>
    <row r="38" spans="1:9" ht="15.75" customHeight="1" x14ac:dyDescent="0.25">
      <c r="A38" s="64">
        <f t="shared" si="0"/>
        <v>34</v>
      </c>
      <c r="B38" s="22" t="s">
        <v>842</v>
      </c>
      <c r="C38" s="29" t="s">
        <v>495</v>
      </c>
      <c r="D38" s="22" t="s">
        <v>253</v>
      </c>
      <c r="E38" s="22" t="s">
        <v>10</v>
      </c>
      <c r="F38" s="22" t="s">
        <v>18</v>
      </c>
      <c r="G38" s="66" t="s">
        <v>36</v>
      </c>
      <c r="I38" s="46">
        <f ca="1">IF(TYPE(MATCH($I$4,OFFSET('Khối 11'!$F$5,I37,0):'Khối 11'!$F$517,0)+I37)=16,"",MATCH($I$4,OFFSET('Khối 11'!$F$5,I37,0):'Khối 11'!$F$517,0)+I37)</f>
        <v>159</v>
      </c>
    </row>
    <row r="39" spans="1:9" ht="15.75" customHeight="1" x14ac:dyDescent="0.25">
      <c r="A39" s="64">
        <f t="shared" si="0"/>
        <v>35</v>
      </c>
      <c r="B39" s="22" t="s">
        <v>842</v>
      </c>
      <c r="C39" s="29" t="s">
        <v>496</v>
      </c>
      <c r="D39" s="22" t="s">
        <v>274</v>
      </c>
      <c r="E39" s="22" t="s">
        <v>7</v>
      </c>
      <c r="F39" s="22" t="s">
        <v>18</v>
      </c>
      <c r="G39" s="66" t="s">
        <v>36</v>
      </c>
      <c r="I39" s="46">
        <f ca="1">IF(TYPE(MATCH($I$4,OFFSET('Khối 11'!$F$5,I38,0):'Khối 11'!$F$517,0)+I38)=16,"",MATCH($I$4,OFFSET('Khối 11'!$F$5,I38,0):'Khối 11'!$F$517,0)+I38)</f>
        <v>160</v>
      </c>
    </row>
    <row r="40" spans="1:9" ht="15.75" customHeight="1" x14ac:dyDescent="0.25">
      <c r="A40" s="64">
        <f t="shared" si="0"/>
        <v>36</v>
      </c>
      <c r="B40" s="22" t="s">
        <v>842</v>
      </c>
      <c r="C40" s="29" t="s">
        <v>497</v>
      </c>
      <c r="D40" s="22" t="s">
        <v>317</v>
      </c>
      <c r="E40" s="22" t="s">
        <v>7</v>
      </c>
      <c r="F40" s="22" t="s">
        <v>18</v>
      </c>
      <c r="G40" s="66" t="s">
        <v>36</v>
      </c>
      <c r="I40" s="46">
        <f ca="1">IF(TYPE(MATCH($I$4,OFFSET('Khối 11'!$F$5,I39,0):'Khối 11'!$F$517,0)+I39)=16,"",MATCH($I$4,OFFSET('Khối 11'!$F$5,I39,0):'Khối 11'!$F$517,0)+I39)</f>
        <v>161</v>
      </c>
    </row>
    <row r="41" spans="1:9" ht="15.75" customHeight="1" x14ac:dyDescent="0.25">
      <c r="A41" s="64">
        <f t="shared" si="0"/>
        <v>37</v>
      </c>
      <c r="B41" s="22" t="s">
        <v>842</v>
      </c>
      <c r="C41" s="29" t="s">
        <v>498</v>
      </c>
      <c r="D41" s="22" t="s">
        <v>499</v>
      </c>
      <c r="E41" s="22" t="s">
        <v>7</v>
      </c>
      <c r="F41" s="22" t="s">
        <v>18</v>
      </c>
      <c r="G41" s="66" t="s">
        <v>36</v>
      </c>
      <c r="I41" s="46">
        <f ca="1">IF(TYPE(MATCH($I$4,OFFSET('Khối 11'!$F$5,I40,0):'Khối 11'!$F$517,0)+I40)=16,"",MATCH($I$4,OFFSET('Khối 11'!$F$5,I40,0):'Khối 11'!$F$517,0)+I40)</f>
        <v>162</v>
      </c>
    </row>
    <row r="42" spans="1:9" ht="15.75" customHeight="1" x14ac:dyDescent="0.25">
      <c r="A42" s="64">
        <f t="shared" si="0"/>
        <v>38</v>
      </c>
      <c r="B42" s="22" t="s">
        <v>842</v>
      </c>
      <c r="C42" s="29" t="s">
        <v>500</v>
      </c>
      <c r="D42" s="22" t="s">
        <v>501</v>
      </c>
      <c r="E42" s="22" t="s">
        <v>7</v>
      </c>
      <c r="F42" s="22" t="s">
        <v>18</v>
      </c>
      <c r="G42" s="66" t="s">
        <v>36</v>
      </c>
      <c r="I42" s="46">
        <f ca="1">IF(TYPE(MATCH($I$4,OFFSET('Khối 11'!$F$5,I41,0):'Khối 11'!$F$517,0)+I41)=16,"",MATCH($I$4,OFFSET('Khối 11'!$F$5,I41,0):'Khối 11'!$F$517,0)+I41)</f>
        <v>163</v>
      </c>
    </row>
    <row r="43" spans="1:9" ht="15.75" customHeight="1" x14ac:dyDescent="0.25">
      <c r="A43" s="64">
        <f t="shared" si="0"/>
        <v>39</v>
      </c>
      <c r="B43" s="22" t="s">
        <v>837</v>
      </c>
      <c r="C43" s="29" t="s">
        <v>85</v>
      </c>
      <c r="D43" s="22" t="s">
        <v>86</v>
      </c>
      <c r="E43" s="22" t="s">
        <v>10</v>
      </c>
      <c r="F43" s="22" t="s">
        <v>18</v>
      </c>
      <c r="G43" s="66" t="s">
        <v>36</v>
      </c>
      <c r="I43" s="46">
        <f ca="1">IF(TYPE(MATCH($I$4,OFFSET('Khối 11'!$F$5,I42,0):'Khối 11'!$F$517,0)+I42)=16,"",MATCH($I$4,OFFSET('Khối 11'!$F$5,I42,0):'Khối 11'!$F$517,0)+I42)</f>
        <v>447</v>
      </c>
    </row>
    <row r="44" spans="1:9" ht="15.75" customHeight="1" x14ac:dyDescent="0.25">
      <c r="A44" s="64">
        <f t="shared" si="0"/>
        <v>40</v>
      </c>
      <c r="B44" s="22" t="s">
        <v>837</v>
      </c>
      <c r="C44" s="29" t="s">
        <v>133</v>
      </c>
      <c r="D44" s="22" t="s">
        <v>134</v>
      </c>
      <c r="E44" s="22" t="s">
        <v>7</v>
      </c>
      <c r="F44" s="22" t="s">
        <v>18</v>
      </c>
      <c r="G44" s="66" t="s">
        <v>36</v>
      </c>
      <c r="I44" s="46">
        <f ca="1">IF(TYPE(MATCH($I$4,OFFSET('Khối 11'!$F$5,I43,0):'Khối 11'!$F$517,0)+I43)=16,"",MATCH($I$4,OFFSET('Khối 11'!$F$5,I43,0):'Khối 11'!$F$517,0)+I43)</f>
        <v>449</v>
      </c>
    </row>
    <row r="45" spans="1:9" ht="15.75" customHeight="1" x14ac:dyDescent="0.25">
      <c r="A45" s="64">
        <f t="shared" si="0"/>
        <v>41</v>
      </c>
      <c r="B45" s="22" t="s">
        <v>837</v>
      </c>
      <c r="C45" s="29" t="s">
        <v>127</v>
      </c>
      <c r="D45" s="22" t="s">
        <v>88</v>
      </c>
      <c r="E45" s="22" t="s">
        <v>7</v>
      </c>
      <c r="F45" s="22" t="s">
        <v>18</v>
      </c>
      <c r="G45" s="66" t="s">
        <v>36</v>
      </c>
      <c r="I45" s="46">
        <f ca="1">IF(TYPE(MATCH($I$4,OFFSET('Khối 11'!$F$5,I44,0):'Khối 11'!$F$517,0)+I44)=16,"",MATCH($I$4,OFFSET('Khối 11'!$F$5,I44,0):'Khối 11'!$F$517,0)+I44)</f>
        <v>451</v>
      </c>
    </row>
    <row r="46" spans="1:9" ht="15.75" customHeight="1" x14ac:dyDescent="0.25">
      <c r="A46" s="64">
        <f t="shared" si="0"/>
        <v>42</v>
      </c>
      <c r="B46" s="22" t="s">
        <v>837</v>
      </c>
      <c r="C46" s="29" t="s">
        <v>128</v>
      </c>
      <c r="D46" s="22" t="s">
        <v>129</v>
      </c>
      <c r="E46" s="22" t="s">
        <v>7</v>
      </c>
      <c r="F46" s="22" t="s">
        <v>18</v>
      </c>
      <c r="G46" s="66" t="s">
        <v>36</v>
      </c>
      <c r="I46" s="46">
        <f ca="1">IF(TYPE(MATCH($I$4,OFFSET('Khối 11'!$F$5,I45,0):'Khối 11'!$F$517,0)+I45)=16,"",MATCH($I$4,OFFSET('Khối 11'!$F$5,I45,0):'Khối 11'!$F$517,0)+I45)</f>
        <v>452</v>
      </c>
    </row>
    <row r="47" spans="1:9" ht="15.75" customHeight="1" x14ac:dyDescent="0.25">
      <c r="A47" s="64">
        <f t="shared" si="0"/>
        <v>43</v>
      </c>
      <c r="B47" s="22" t="s">
        <v>837</v>
      </c>
      <c r="C47" s="29" t="s">
        <v>81</v>
      </c>
      <c r="D47" s="22" t="s">
        <v>82</v>
      </c>
      <c r="E47" s="22" t="s">
        <v>7</v>
      </c>
      <c r="F47" s="22" t="s">
        <v>18</v>
      </c>
      <c r="G47" s="66" t="s">
        <v>36</v>
      </c>
      <c r="I47" s="46">
        <f ca="1">IF(TYPE(MATCH($I$4,OFFSET('Khối 11'!$F$5,I46,0):'Khối 11'!$F$517,0)+I46)=16,"",MATCH($I$4,OFFSET('Khối 11'!$F$5,I46,0):'Khối 11'!$F$517,0)+I46)</f>
        <v>456</v>
      </c>
    </row>
    <row r="48" spans="1:9" ht="15.75" customHeight="1" x14ac:dyDescent="0.25">
      <c r="A48" s="64">
        <f t="shared" si="0"/>
        <v>44</v>
      </c>
      <c r="B48" s="22" t="s">
        <v>837</v>
      </c>
      <c r="C48" s="29" t="s">
        <v>105</v>
      </c>
      <c r="D48" s="22" t="s">
        <v>106</v>
      </c>
      <c r="E48" s="22" t="s">
        <v>7</v>
      </c>
      <c r="F48" s="22" t="s">
        <v>18</v>
      </c>
      <c r="G48" s="66" t="s">
        <v>36</v>
      </c>
      <c r="I48" s="46">
        <f ca="1">IF(TYPE(MATCH($I$4,OFFSET('Khối 11'!$F$5,I47,0):'Khối 11'!$F$517,0)+I47)=16,"",MATCH($I$4,OFFSET('Khối 11'!$F$5,I47,0):'Khối 11'!$F$517,0)+I47)</f>
        <v>458</v>
      </c>
    </row>
    <row r="49" spans="1:9" ht="15.75" customHeight="1" x14ac:dyDescent="0.25">
      <c r="A49" s="64">
        <f t="shared" si="0"/>
        <v>45</v>
      </c>
      <c r="B49" s="22" t="s">
        <v>36</v>
      </c>
      <c r="C49" s="29" t="s">
        <v>899</v>
      </c>
      <c r="D49" s="22" t="s">
        <v>76</v>
      </c>
      <c r="E49" s="22" t="s">
        <v>10</v>
      </c>
      <c r="F49" s="22" t="s">
        <v>18</v>
      </c>
      <c r="G49" s="66" t="s">
        <v>901</v>
      </c>
      <c r="I49" s="46">
        <f ca="1">IF(TYPE(MATCH($I$4,OFFSET('Khối 11'!$F$5,I48,0):'Khối 11'!$F$517,0)+I48)=16,"",MATCH($I$4,OFFSET('Khối 11'!$F$5,I48,0):'Khối 11'!$F$517,0)+I48)</f>
        <v>493</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85" zoomScaleNormal="85" workbookViewId="0">
      <selection activeCell="A2" sqref="A2:I2"/>
    </sheetView>
  </sheetViews>
  <sheetFormatPr defaultRowHeight="15" x14ac:dyDescent="0.25"/>
  <cols>
    <col min="1" max="1" width="4.7109375" style="21" customWidth="1"/>
    <col min="2" max="2" width="6.28515625" style="21" customWidth="1"/>
    <col min="3" max="3" width="25.140625" style="21" bestFit="1" customWidth="1"/>
    <col min="4" max="4" width="16.7109375" style="21" customWidth="1"/>
    <col min="5" max="5" width="16.85546875" style="21" customWidth="1"/>
    <col min="6" max="6" width="6.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5"/>
      <c r="G1" s="17" t="s">
        <v>916</v>
      </c>
      <c r="H1" s="17"/>
    </row>
    <row r="2" spans="1:9" s="18" customFormat="1" ht="20.25" customHeight="1" x14ac:dyDescent="0.25">
      <c r="A2" s="179" t="s">
        <v>895</v>
      </c>
      <c r="B2" s="179"/>
      <c r="C2" s="179"/>
      <c r="D2" s="179"/>
      <c r="E2" s="179"/>
      <c r="F2" s="179"/>
      <c r="G2" s="179"/>
      <c r="H2" s="179"/>
      <c r="I2" s="179"/>
    </row>
    <row r="3" spans="1:9" s="18" customFormat="1" ht="18.75" customHeight="1" x14ac:dyDescent="0.25">
      <c r="C3" s="44" t="s">
        <v>888</v>
      </c>
      <c r="D3" s="44" t="s">
        <v>906</v>
      </c>
      <c r="F3" s="43"/>
    </row>
    <row r="4" spans="1:9" s="20" customFormat="1" ht="25.5" x14ac:dyDescent="0.25">
      <c r="A4" s="19" t="s">
        <v>0</v>
      </c>
      <c r="B4" s="19" t="s">
        <v>13</v>
      </c>
      <c r="C4" s="19" t="s">
        <v>33</v>
      </c>
      <c r="D4" s="19" t="s">
        <v>1</v>
      </c>
      <c r="E4" s="19" t="s">
        <v>2</v>
      </c>
      <c r="F4" s="19" t="s">
        <v>16</v>
      </c>
      <c r="G4" s="19" t="s">
        <v>30</v>
      </c>
      <c r="I4" s="20" t="str">
        <f>RIGHT($C$3,LEN($C$3)-5)</f>
        <v>11A3</v>
      </c>
    </row>
    <row r="5" spans="1:9" ht="15.75" customHeight="1" x14ac:dyDescent="0.25">
      <c r="A5" s="64">
        <v>1</v>
      </c>
      <c r="B5" s="22" t="s">
        <v>843</v>
      </c>
      <c r="C5" s="29" t="s">
        <v>502</v>
      </c>
      <c r="D5" s="22" t="s">
        <v>503</v>
      </c>
      <c r="E5" s="22" t="s">
        <v>7</v>
      </c>
      <c r="F5" s="22" t="s">
        <v>19</v>
      </c>
      <c r="G5" s="66" t="s">
        <v>36</v>
      </c>
      <c r="I5" s="45">
        <f>IF(TYPE(MATCH($I$4,DSLop,0))=16,"",MATCH($I$4,DSLop,0))</f>
        <v>164</v>
      </c>
    </row>
    <row r="6" spans="1:9" ht="15.75" customHeight="1" x14ac:dyDescent="0.25">
      <c r="A6" s="64">
        <f>IF(C6&lt;&gt;"",A5+1,"")</f>
        <v>2</v>
      </c>
      <c r="B6" s="22" t="s">
        <v>843</v>
      </c>
      <c r="C6" s="29" t="s">
        <v>504</v>
      </c>
      <c r="D6" s="22" t="s">
        <v>505</v>
      </c>
      <c r="E6" s="22" t="s">
        <v>7</v>
      </c>
      <c r="F6" s="22" t="s">
        <v>19</v>
      </c>
      <c r="G6" s="66" t="s">
        <v>36</v>
      </c>
      <c r="I6" s="46">
        <f ca="1">IF(TYPE(MATCH($I$4,OFFSET('Khối 11'!$F$5,I5,0):'Khối 11'!$F$517,0)+I5)=16,"",MATCH($I$4,OFFSET('Khối 11'!$F$5,I5,0):'Khối 11'!$F$517,0)+I5)</f>
        <v>165</v>
      </c>
    </row>
    <row r="7" spans="1:9" ht="15.75" customHeight="1" x14ac:dyDescent="0.25">
      <c r="A7" s="64">
        <f t="shared" ref="A7:A51" si="0">IF(C7&lt;&gt;"",A6+1,"")</f>
        <v>3</v>
      </c>
      <c r="B7" s="22" t="s">
        <v>843</v>
      </c>
      <c r="C7" s="29" t="s">
        <v>506</v>
      </c>
      <c r="D7" s="22" t="s">
        <v>217</v>
      </c>
      <c r="E7" s="22" t="s">
        <v>7</v>
      </c>
      <c r="F7" s="22" t="s">
        <v>19</v>
      </c>
      <c r="G7" s="66" t="s">
        <v>36</v>
      </c>
      <c r="I7" s="46">
        <f ca="1">IF(TYPE(MATCH($I$4,OFFSET('Khối 11'!$F$5,I6,0):'Khối 11'!$F$517,0)+I6)=16,"",MATCH($I$4,OFFSET('Khối 11'!$F$5,I6,0):'Khối 11'!$F$517,0)+I6)</f>
        <v>166</v>
      </c>
    </row>
    <row r="8" spans="1:9" ht="15.75" customHeight="1" x14ac:dyDescent="0.25">
      <c r="A8" s="64">
        <f t="shared" si="0"/>
        <v>4</v>
      </c>
      <c r="B8" s="22" t="s">
        <v>843</v>
      </c>
      <c r="C8" s="29" t="s">
        <v>507</v>
      </c>
      <c r="D8" s="22" t="s">
        <v>508</v>
      </c>
      <c r="E8" s="22" t="s">
        <v>10</v>
      </c>
      <c r="F8" s="22" t="s">
        <v>19</v>
      </c>
      <c r="G8" s="66" t="s">
        <v>36</v>
      </c>
      <c r="I8" s="46">
        <f ca="1">IF(TYPE(MATCH($I$4,OFFSET('Khối 11'!$F$5,I7,0):'Khối 11'!$F$517,0)+I7)=16,"",MATCH($I$4,OFFSET('Khối 11'!$F$5,I7,0):'Khối 11'!$F$517,0)+I7)</f>
        <v>167</v>
      </c>
    </row>
    <row r="9" spans="1:9" ht="15.75" customHeight="1" x14ac:dyDescent="0.25">
      <c r="A9" s="64">
        <f t="shared" si="0"/>
        <v>5</v>
      </c>
      <c r="B9" s="22" t="s">
        <v>843</v>
      </c>
      <c r="C9" s="29" t="s">
        <v>509</v>
      </c>
      <c r="D9" s="22" t="s">
        <v>510</v>
      </c>
      <c r="E9" s="22" t="s">
        <v>10</v>
      </c>
      <c r="F9" s="22" t="s">
        <v>19</v>
      </c>
      <c r="G9" s="66" t="s">
        <v>36</v>
      </c>
      <c r="I9" s="46">
        <f ca="1">IF(TYPE(MATCH($I$4,OFFSET('Khối 11'!$F$5,I8,0):'Khối 11'!$F$517,0)+I8)=16,"",MATCH($I$4,OFFSET('Khối 11'!$F$5,I8,0):'Khối 11'!$F$517,0)+I8)</f>
        <v>168</v>
      </c>
    </row>
    <row r="10" spans="1:9" ht="15.75" customHeight="1" x14ac:dyDescent="0.25">
      <c r="A10" s="64">
        <f t="shared" si="0"/>
        <v>6</v>
      </c>
      <c r="B10" s="22" t="s">
        <v>843</v>
      </c>
      <c r="C10" s="29" t="s">
        <v>511</v>
      </c>
      <c r="D10" s="22" t="s">
        <v>512</v>
      </c>
      <c r="E10" s="22" t="s">
        <v>10</v>
      </c>
      <c r="F10" s="22" t="s">
        <v>19</v>
      </c>
      <c r="G10" s="66" t="s">
        <v>36</v>
      </c>
      <c r="I10" s="46">
        <f ca="1">IF(TYPE(MATCH($I$4,OFFSET('Khối 11'!$F$5,I9,0):'Khối 11'!$F$517,0)+I9)=16,"",MATCH($I$4,OFFSET('Khối 11'!$F$5,I9,0):'Khối 11'!$F$517,0)+I9)</f>
        <v>169</v>
      </c>
    </row>
    <row r="11" spans="1:9" ht="15.75" customHeight="1" x14ac:dyDescent="0.25">
      <c r="A11" s="64">
        <f t="shared" si="0"/>
        <v>7</v>
      </c>
      <c r="B11" s="22" t="s">
        <v>843</v>
      </c>
      <c r="C11" s="29" t="s">
        <v>513</v>
      </c>
      <c r="D11" s="22" t="s">
        <v>514</v>
      </c>
      <c r="E11" s="22" t="s">
        <v>10</v>
      </c>
      <c r="F11" s="22" t="s">
        <v>19</v>
      </c>
      <c r="G11" s="66" t="s">
        <v>36</v>
      </c>
      <c r="I11" s="46">
        <f ca="1">IF(TYPE(MATCH($I$4,OFFSET('Khối 11'!$F$5,I10,0):'Khối 11'!$F$517,0)+I10)=16,"",MATCH($I$4,OFFSET('Khối 11'!$F$5,I10,0):'Khối 11'!$F$517,0)+I10)</f>
        <v>170</v>
      </c>
    </row>
    <row r="12" spans="1:9" ht="15.75" customHeight="1" x14ac:dyDescent="0.25">
      <c r="A12" s="64">
        <f t="shared" si="0"/>
        <v>8</v>
      </c>
      <c r="B12" s="22" t="s">
        <v>843</v>
      </c>
      <c r="C12" s="29" t="s">
        <v>515</v>
      </c>
      <c r="D12" s="22" t="s">
        <v>516</v>
      </c>
      <c r="E12" s="22" t="s">
        <v>7</v>
      </c>
      <c r="F12" s="22" t="s">
        <v>19</v>
      </c>
      <c r="G12" s="66" t="s">
        <v>36</v>
      </c>
      <c r="I12" s="46">
        <f ca="1">IF(TYPE(MATCH($I$4,OFFSET('Khối 11'!$F$5,I11,0):'Khối 11'!$F$517,0)+I11)=16,"",MATCH($I$4,OFFSET('Khối 11'!$F$5,I11,0):'Khối 11'!$F$517,0)+I11)</f>
        <v>171</v>
      </c>
    </row>
    <row r="13" spans="1:9" ht="15.75" customHeight="1" x14ac:dyDescent="0.25">
      <c r="A13" s="64">
        <f t="shared" si="0"/>
        <v>9</v>
      </c>
      <c r="B13" s="22" t="s">
        <v>843</v>
      </c>
      <c r="C13" s="29" t="s">
        <v>517</v>
      </c>
      <c r="D13" s="22" t="s">
        <v>518</v>
      </c>
      <c r="E13" s="22" t="s">
        <v>10</v>
      </c>
      <c r="F13" s="22" t="s">
        <v>19</v>
      </c>
      <c r="G13" s="66" t="s">
        <v>36</v>
      </c>
      <c r="I13" s="46">
        <f ca="1">IF(TYPE(MATCH($I$4,OFFSET('Khối 11'!$F$5,I12,0):'Khối 11'!$F$517,0)+I12)=16,"",MATCH($I$4,OFFSET('Khối 11'!$F$5,I12,0):'Khối 11'!$F$517,0)+I12)</f>
        <v>172</v>
      </c>
    </row>
    <row r="14" spans="1:9" ht="15.75" customHeight="1" x14ac:dyDescent="0.25">
      <c r="A14" s="64">
        <f t="shared" si="0"/>
        <v>10</v>
      </c>
      <c r="B14" s="22" t="s">
        <v>843</v>
      </c>
      <c r="C14" s="29" t="s">
        <v>519</v>
      </c>
      <c r="D14" s="22" t="s">
        <v>520</v>
      </c>
      <c r="E14" s="22" t="s">
        <v>7</v>
      </c>
      <c r="F14" s="22" t="s">
        <v>19</v>
      </c>
      <c r="G14" s="66" t="s">
        <v>36</v>
      </c>
      <c r="I14" s="46">
        <f ca="1">IF(TYPE(MATCH($I$4,OFFSET('Khối 11'!$F$5,I13,0):'Khối 11'!$F$517,0)+I13)=16,"",MATCH($I$4,OFFSET('Khối 11'!$F$5,I13,0):'Khối 11'!$F$517,0)+I13)</f>
        <v>173</v>
      </c>
    </row>
    <row r="15" spans="1:9" ht="15.75" customHeight="1" x14ac:dyDescent="0.25">
      <c r="A15" s="64">
        <f t="shared" si="0"/>
        <v>11</v>
      </c>
      <c r="B15" s="22" t="s">
        <v>843</v>
      </c>
      <c r="C15" s="29" t="s">
        <v>521</v>
      </c>
      <c r="D15" s="22" t="s">
        <v>522</v>
      </c>
      <c r="E15" s="22" t="s">
        <v>10</v>
      </c>
      <c r="F15" s="22" t="s">
        <v>19</v>
      </c>
      <c r="G15" s="66" t="s">
        <v>36</v>
      </c>
      <c r="I15" s="46">
        <f ca="1">IF(TYPE(MATCH($I$4,OFFSET('Khối 11'!$F$5,I14,0):'Khối 11'!$F$517,0)+I14)=16,"",MATCH($I$4,OFFSET('Khối 11'!$F$5,I14,0):'Khối 11'!$F$517,0)+I14)</f>
        <v>174</v>
      </c>
    </row>
    <row r="16" spans="1:9" ht="15.75" customHeight="1" x14ac:dyDescent="0.25">
      <c r="A16" s="64">
        <f t="shared" si="0"/>
        <v>12</v>
      </c>
      <c r="B16" s="22" t="s">
        <v>843</v>
      </c>
      <c r="C16" s="29" t="s">
        <v>523</v>
      </c>
      <c r="D16" s="22" t="s">
        <v>160</v>
      </c>
      <c r="E16" s="22" t="s">
        <v>10</v>
      </c>
      <c r="F16" s="22" t="s">
        <v>19</v>
      </c>
      <c r="G16" s="66" t="s">
        <v>36</v>
      </c>
      <c r="I16" s="46">
        <f ca="1">IF(TYPE(MATCH($I$4,OFFSET('Khối 11'!$F$5,I15,0):'Khối 11'!$F$517,0)+I15)=16,"",MATCH($I$4,OFFSET('Khối 11'!$F$5,I15,0):'Khối 11'!$F$517,0)+I15)</f>
        <v>175</v>
      </c>
    </row>
    <row r="17" spans="1:9" ht="15.75" customHeight="1" x14ac:dyDescent="0.25">
      <c r="A17" s="64">
        <f t="shared" si="0"/>
        <v>13</v>
      </c>
      <c r="B17" s="22" t="s">
        <v>843</v>
      </c>
      <c r="C17" s="29" t="s">
        <v>524</v>
      </c>
      <c r="D17" s="22" t="s">
        <v>525</v>
      </c>
      <c r="E17" s="22" t="s">
        <v>10</v>
      </c>
      <c r="F17" s="22" t="s">
        <v>19</v>
      </c>
      <c r="G17" s="66" t="s">
        <v>36</v>
      </c>
      <c r="I17" s="46">
        <f ca="1">IF(TYPE(MATCH($I$4,OFFSET('Khối 11'!$F$5,I16,0):'Khối 11'!$F$517,0)+I16)=16,"",MATCH($I$4,OFFSET('Khối 11'!$F$5,I16,0):'Khối 11'!$F$517,0)+I16)</f>
        <v>176</v>
      </c>
    </row>
    <row r="18" spans="1:9" ht="15.75" customHeight="1" x14ac:dyDescent="0.25">
      <c r="A18" s="64">
        <f t="shared" si="0"/>
        <v>14</v>
      </c>
      <c r="B18" s="22" t="s">
        <v>843</v>
      </c>
      <c r="C18" s="29" t="s">
        <v>526</v>
      </c>
      <c r="D18" s="22" t="s">
        <v>428</v>
      </c>
      <c r="E18" s="22" t="s">
        <v>10</v>
      </c>
      <c r="F18" s="22" t="s">
        <v>19</v>
      </c>
      <c r="G18" s="66" t="s">
        <v>36</v>
      </c>
      <c r="I18" s="46">
        <f ca="1">IF(TYPE(MATCH($I$4,OFFSET('Khối 11'!$F$5,I17,0):'Khối 11'!$F$517,0)+I17)=16,"",MATCH($I$4,OFFSET('Khối 11'!$F$5,I17,0):'Khối 11'!$F$517,0)+I17)</f>
        <v>177</v>
      </c>
    </row>
    <row r="19" spans="1:9" ht="15.75" customHeight="1" x14ac:dyDescent="0.25">
      <c r="A19" s="64">
        <f t="shared" si="0"/>
        <v>15</v>
      </c>
      <c r="B19" s="22" t="s">
        <v>843</v>
      </c>
      <c r="C19" s="29" t="s">
        <v>527</v>
      </c>
      <c r="D19" s="22" t="s">
        <v>192</v>
      </c>
      <c r="E19" s="22" t="s">
        <v>7</v>
      </c>
      <c r="F19" s="22" t="s">
        <v>19</v>
      </c>
      <c r="G19" s="66" t="s">
        <v>36</v>
      </c>
      <c r="I19" s="46">
        <f ca="1">IF(TYPE(MATCH($I$4,OFFSET('Khối 11'!$F$5,I18,0):'Khối 11'!$F$517,0)+I18)=16,"",MATCH($I$4,OFFSET('Khối 11'!$F$5,I18,0):'Khối 11'!$F$517,0)+I18)</f>
        <v>178</v>
      </c>
    </row>
    <row r="20" spans="1:9" ht="15.75" customHeight="1" x14ac:dyDescent="0.25">
      <c r="A20" s="64">
        <f t="shared" si="0"/>
        <v>16</v>
      </c>
      <c r="B20" s="22" t="s">
        <v>843</v>
      </c>
      <c r="C20" s="29" t="s">
        <v>528</v>
      </c>
      <c r="D20" s="22" t="s">
        <v>408</v>
      </c>
      <c r="E20" s="22" t="s">
        <v>10</v>
      </c>
      <c r="F20" s="22" t="s">
        <v>19</v>
      </c>
      <c r="G20" s="66" t="s">
        <v>36</v>
      </c>
      <c r="I20" s="46">
        <f ca="1">IF(TYPE(MATCH($I$4,OFFSET('Khối 11'!$F$5,I19,0):'Khối 11'!$F$517,0)+I19)=16,"",MATCH($I$4,OFFSET('Khối 11'!$F$5,I19,0):'Khối 11'!$F$517,0)+I19)</f>
        <v>179</v>
      </c>
    </row>
    <row r="21" spans="1:9" ht="15.75" customHeight="1" x14ac:dyDescent="0.25">
      <c r="A21" s="64">
        <f t="shared" si="0"/>
        <v>17</v>
      </c>
      <c r="B21" s="22" t="s">
        <v>843</v>
      </c>
      <c r="C21" s="29" t="s">
        <v>529</v>
      </c>
      <c r="D21" s="22" t="s">
        <v>530</v>
      </c>
      <c r="E21" s="22" t="s">
        <v>7</v>
      </c>
      <c r="F21" s="22" t="s">
        <v>19</v>
      </c>
      <c r="G21" s="66" t="s">
        <v>36</v>
      </c>
      <c r="I21" s="46">
        <f ca="1">IF(TYPE(MATCH($I$4,OFFSET('Khối 11'!$F$5,I20,0):'Khối 11'!$F$517,0)+I20)=16,"",MATCH($I$4,OFFSET('Khối 11'!$F$5,I20,0):'Khối 11'!$F$517,0)+I20)</f>
        <v>180</v>
      </c>
    </row>
    <row r="22" spans="1:9" ht="15.75" customHeight="1" x14ac:dyDescent="0.25">
      <c r="A22" s="64">
        <f t="shared" si="0"/>
        <v>18</v>
      </c>
      <c r="B22" s="22" t="s">
        <v>843</v>
      </c>
      <c r="C22" s="29" t="s">
        <v>531</v>
      </c>
      <c r="D22" s="22" t="s">
        <v>348</v>
      </c>
      <c r="E22" s="22" t="s">
        <v>7</v>
      </c>
      <c r="F22" s="22" t="s">
        <v>19</v>
      </c>
      <c r="G22" s="66" t="s">
        <v>36</v>
      </c>
      <c r="I22" s="46">
        <f ca="1">IF(TYPE(MATCH($I$4,OFFSET('Khối 11'!$F$5,I21,0):'Khối 11'!$F$517,0)+I21)=16,"",MATCH($I$4,OFFSET('Khối 11'!$F$5,I21,0):'Khối 11'!$F$517,0)+I21)</f>
        <v>181</v>
      </c>
    </row>
    <row r="23" spans="1:9" ht="15.75" customHeight="1" x14ac:dyDescent="0.25">
      <c r="A23" s="64">
        <f t="shared" si="0"/>
        <v>19</v>
      </c>
      <c r="B23" s="22" t="s">
        <v>843</v>
      </c>
      <c r="C23" s="29" t="s">
        <v>532</v>
      </c>
      <c r="D23" s="22" t="s">
        <v>114</v>
      </c>
      <c r="E23" s="22" t="s">
        <v>7</v>
      </c>
      <c r="F23" s="22" t="s">
        <v>19</v>
      </c>
      <c r="G23" s="66" t="s">
        <v>36</v>
      </c>
      <c r="I23" s="46">
        <f ca="1">IF(TYPE(MATCH($I$4,OFFSET('Khối 11'!$F$5,I22,0):'Khối 11'!$F$517,0)+I22)=16,"",MATCH($I$4,OFFSET('Khối 11'!$F$5,I22,0):'Khối 11'!$F$517,0)+I22)</f>
        <v>182</v>
      </c>
    </row>
    <row r="24" spans="1:9" ht="15.75" customHeight="1" x14ac:dyDescent="0.25">
      <c r="A24" s="64">
        <f t="shared" si="0"/>
        <v>20</v>
      </c>
      <c r="B24" s="22" t="s">
        <v>843</v>
      </c>
      <c r="C24" s="29" t="s">
        <v>533</v>
      </c>
      <c r="D24" s="22" t="s">
        <v>173</v>
      </c>
      <c r="E24" s="22" t="s">
        <v>7</v>
      </c>
      <c r="F24" s="22" t="s">
        <v>19</v>
      </c>
      <c r="G24" s="66" t="s">
        <v>36</v>
      </c>
      <c r="I24" s="46">
        <f ca="1">IF(TYPE(MATCH($I$4,OFFSET('Khối 11'!$F$5,I23,0):'Khối 11'!$F$517,0)+I23)=16,"",MATCH($I$4,OFFSET('Khối 11'!$F$5,I23,0):'Khối 11'!$F$517,0)+I23)</f>
        <v>183</v>
      </c>
    </row>
    <row r="25" spans="1:9" ht="15.75" customHeight="1" x14ac:dyDescent="0.25">
      <c r="A25" s="64">
        <f t="shared" si="0"/>
        <v>21</v>
      </c>
      <c r="B25" s="22" t="s">
        <v>843</v>
      </c>
      <c r="C25" s="29" t="s">
        <v>534</v>
      </c>
      <c r="D25" s="22" t="s">
        <v>211</v>
      </c>
      <c r="E25" s="22" t="s">
        <v>10</v>
      </c>
      <c r="F25" s="22" t="s">
        <v>19</v>
      </c>
      <c r="G25" s="66" t="s">
        <v>36</v>
      </c>
      <c r="I25" s="46">
        <f ca="1">IF(TYPE(MATCH($I$4,OFFSET('Khối 11'!$F$5,I24,0):'Khối 11'!$F$517,0)+I24)=16,"",MATCH($I$4,OFFSET('Khối 11'!$F$5,I24,0):'Khối 11'!$F$517,0)+I24)</f>
        <v>184</v>
      </c>
    </row>
    <row r="26" spans="1:9" ht="15.75" customHeight="1" x14ac:dyDescent="0.25">
      <c r="A26" s="64">
        <f t="shared" si="0"/>
        <v>22</v>
      </c>
      <c r="B26" s="22" t="s">
        <v>843</v>
      </c>
      <c r="C26" s="29" t="s">
        <v>535</v>
      </c>
      <c r="D26" s="22" t="s">
        <v>536</v>
      </c>
      <c r="E26" s="22" t="s">
        <v>10</v>
      </c>
      <c r="F26" s="22" t="s">
        <v>19</v>
      </c>
      <c r="G26" s="66" t="s">
        <v>36</v>
      </c>
      <c r="I26" s="46">
        <f ca="1">IF(TYPE(MATCH($I$4,OFFSET('Khối 11'!$F$5,I25,0):'Khối 11'!$F$517,0)+I25)=16,"",MATCH($I$4,OFFSET('Khối 11'!$F$5,I25,0):'Khối 11'!$F$517,0)+I25)</f>
        <v>185</v>
      </c>
    </row>
    <row r="27" spans="1:9" ht="15.75" customHeight="1" x14ac:dyDescent="0.25">
      <c r="A27" s="64">
        <f t="shared" si="0"/>
        <v>23</v>
      </c>
      <c r="B27" s="22" t="s">
        <v>843</v>
      </c>
      <c r="C27" s="29" t="s">
        <v>537</v>
      </c>
      <c r="D27" s="22" t="s">
        <v>538</v>
      </c>
      <c r="E27" s="22" t="s">
        <v>7</v>
      </c>
      <c r="F27" s="22" t="s">
        <v>19</v>
      </c>
      <c r="G27" s="66" t="s">
        <v>36</v>
      </c>
      <c r="I27" s="46">
        <f ca="1">IF(TYPE(MATCH($I$4,OFFSET('Khối 11'!$F$5,I26,0):'Khối 11'!$F$517,0)+I26)=16,"",MATCH($I$4,OFFSET('Khối 11'!$F$5,I26,0):'Khối 11'!$F$517,0)+I26)</f>
        <v>186</v>
      </c>
    </row>
    <row r="28" spans="1:9" ht="15.75" customHeight="1" x14ac:dyDescent="0.25">
      <c r="A28" s="64">
        <f t="shared" si="0"/>
        <v>24</v>
      </c>
      <c r="B28" s="22" t="s">
        <v>843</v>
      </c>
      <c r="C28" s="29" t="s">
        <v>539</v>
      </c>
      <c r="D28" s="22" t="s">
        <v>540</v>
      </c>
      <c r="E28" s="22" t="s">
        <v>7</v>
      </c>
      <c r="F28" s="22" t="s">
        <v>19</v>
      </c>
      <c r="G28" s="66" t="s">
        <v>36</v>
      </c>
      <c r="I28" s="46">
        <f ca="1">IF(TYPE(MATCH($I$4,OFFSET('Khối 11'!$F$5,I27,0):'Khối 11'!$F$517,0)+I27)=16,"",MATCH($I$4,OFFSET('Khối 11'!$F$5,I27,0):'Khối 11'!$F$517,0)+I27)</f>
        <v>187</v>
      </c>
    </row>
    <row r="29" spans="1:9" ht="15.75" customHeight="1" x14ac:dyDescent="0.25">
      <c r="A29" s="64">
        <f t="shared" si="0"/>
        <v>25</v>
      </c>
      <c r="B29" s="22" t="s">
        <v>843</v>
      </c>
      <c r="C29" s="29" t="s">
        <v>541</v>
      </c>
      <c r="D29" s="22" t="s">
        <v>266</v>
      </c>
      <c r="E29" s="22" t="s">
        <v>7</v>
      </c>
      <c r="F29" s="22" t="s">
        <v>19</v>
      </c>
      <c r="G29" s="66" t="s">
        <v>36</v>
      </c>
      <c r="I29" s="46">
        <f ca="1">IF(TYPE(MATCH($I$4,OFFSET('Khối 11'!$F$5,I28,0):'Khối 11'!$F$517,0)+I28)=16,"",MATCH($I$4,OFFSET('Khối 11'!$F$5,I28,0):'Khối 11'!$F$517,0)+I28)</f>
        <v>188</v>
      </c>
    </row>
    <row r="30" spans="1:9" ht="15.75" customHeight="1" x14ac:dyDescent="0.25">
      <c r="A30" s="64">
        <f t="shared" si="0"/>
        <v>26</v>
      </c>
      <c r="B30" s="22" t="s">
        <v>843</v>
      </c>
      <c r="C30" s="29" t="s">
        <v>542</v>
      </c>
      <c r="D30" s="22" t="s">
        <v>402</v>
      </c>
      <c r="E30" s="22" t="s">
        <v>7</v>
      </c>
      <c r="F30" s="22" t="s">
        <v>19</v>
      </c>
      <c r="G30" s="66" t="s">
        <v>36</v>
      </c>
      <c r="I30" s="46">
        <f ca="1">IF(TYPE(MATCH($I$4,OFFSET('Khối 11'!$F$5,I29,0):'Khối 11'!$F$517,0)+I29)=16,"",MATCH($I$4,OFFSET('Khối 11'!$F$5,I29,0):'Khối 11'!$F$517,0)+I29)</f>
        <v>189</v>
      </c>
    </row>
    <row r="31" spans="1:9" ht="15.75" customHeight="1" x14ac:dyDescent="0.25">
      <c r="A31" s="64">
        <f t="shared" si="0"/>
        <v>27</v>
      </c>
      <c r="B31" s="22" t="s">
        <v>843</v>
      </c>
      <c r="C31" s="29" t="s">
        <v>543</v>
      </c>
      <c r="D31" s="22" t="s">
        <v>544</v>
      </c>
      <c r="E31" s="22" t="s">
        <v>10</v>
      </c>
      <c r="F31" s="22" t="s">
        <v>19</v>
      </c>
      <c r="G31" s="66" t="s">
        <v>36</v>
      </c>
      <c r="I31" s="46">
        <f ca="1">IF(TYPE(MATCH($I$4,OFFSET('Khối 11'!$F$5,I30,0):'Khối 11'!$F$517,0)+I30)=16,"",MATCH($I$4,OFFSET('Khối 11'!$F$5,I30,0):'Khối 11'!$F$517,0)+I30)</f>
        <v>190</v>
      </c>
    </row>
    <row r="32" spans="1:9" ht="15.75" customHeight="1" x14ac:dyDescent="0.25">
      <c r="A32" s="64">
        <f t="shared" si="0"/>
        <v>28</v>
      </c>
      <c r="B32" s="22" t="s">
        <v>843</v>
      </c>
      <c r="C32" s="29" t="s">
        <v>547</v>
      </c>
      <c r="D32" s="22" t="s">
        <v>80</v>
      </c>
      <c r="E32" s="22" t="s">
        <v>7</v>
      </c>
      <c r="F32" s="22" t="s">
        <v>19</v>
      </c>
      <c r="G32" s="66" t="s">
        <v>36</v>
      </c>
      <c r="I32" s="46">
        <f ca="1">IF(TYPE(MATCH($I$4,OFFSET('Khối 11'!$F$5,I31,0):'Khối 11'!$F$517,0)+I31)=16,"",MATCH($I$4,OFFSET('Khối 11'!$F$5,I31,0):'Khối 11'!$F$517,0)+I31)</f>
        <v>191</v>
      </c>
    </row>
    <row r="33" spans="1:9" ht="15.75" customHeight="1" x14ac:dyDescent="0.25">
      <c r="A33" s="64">
        <f t="shared" si="0"/>
        <v>29</v>
      </c>
      <c r="B33" s="22" t="s">
        <v>843</v>
      </c>
      <c r="C33" s="29" t="s">
        <v>549</v>
      </c>
      <c r="D33" s="22" t="s">
        <v>550</v>
      </c>
      <c r="E33" s="22" t="s">
        <v>10</v>
      </c>
      <c r="F33" s="22" t="s">
        <v>19</v>
      </c>
      <c r="G33" s="66" t="s">
        <v>36</v>
      </c>
      <c r="I33" s="46">
        <f ca="1">IF(TYPE(MATCH($I$4,OFFSET('Khối 11'!$F$5,I32,0):'Khối 11'!$F$517,0)+I32)=16,"",MATCH($I$4,OFFSET('Khối 11'!$F$5,I32,0):'Khối 11'!$F$517,0)+I32)</f>
        <v>192</v>
      </c>
    </row>
    <row r="34" spans="1:9" ht="15.75" customHeight="1" x14ac:dyDescent="0.25">
      <c r="A34" s="64">
        <f t="shared" si="0"/>
        <v>30</v>
      </c>
      <c r="B34" s="22" t="s">
        <v>843</v>
      </c>
      <c r="C34" s="29" t="s">
        <v>551</v>
      </c>
      <c r="D34" s="22" t="s">
        <v>215</v>
      </c>
      <c r="E34" s="22" t="s">
        <v>10</v>
      </c>
      <c r="F34" s="22" t="s">
        <v>19</v>
      </c>
      <c r="G34" s="66" t="s">
        <v>36</v>
      </c>
      <c r="I34" s="46">
        <f ca="1">IF(TYPE(MATCH($I$4,OFFSET('Khối 11'!$F$5,I33,0):'Khối 11'!$F$517,0)+I33)=16,"",MATCH($I$4,OFFSET('Khối 11'!$F$5,I33,0):'Khối 11'!$F$517,0)+I33)</f>
        <v>193</v>
      </c>
    </row>
    <row r="35" spans="1:9" ht="15.75" customHeight="1" x14ac:dyDescent="0.25">
      <c r="A35" s="64">
        <f t="shared" si="0"/>
        <v>31</v>
      </c>
      <c r="B35" s="22" t="s">
        <v>843</v>
      </c>
      <c r="C35" s="29" t="s">
        <v>552</v>
      </c>
      <c r="D35" s="22" t="s">
        <v>553</v>
      </c>
      <c r="E35" s="22" t="s">
        <v>10</v>
      </c>
      <c r="F35" s="22" t="s">
        <v>19</v>
      </c>
      <c r="G35" s="66" t="s">
        <v>36</v>
      </c>
      <c r="I35" s="46">
        <f ca="1">IF(TYPE(MATCH($I$4,OFFSET('Khối 11'!$F$5,I34,0):'Khối 11'!$F$517,0)+I34)=16,"",MATCH($I$4,OFFSET('Khối 11'!$F$5,I34,0):'Khối 11'!$F$517,0)+I34)</f>
        <v>194</v>
      </c>
    </row>
    <row r="36" spans="1:9" ht="15.75" customHeight="1" x14ac:dyDescent="0.25">
      <c r="A36" s="64">
        <f t="shared" si="0"/>
        <v>32</v>
      </c>
      <c r="B36" s="22" t="s">
        <v>843</v>
      </c>
      <c r="C36" s="29" t="s">
        <v>554</v>
      </c>
      <c r="D36" s="22" t="s">
        <v>516</v>
      </c>
      <c r="E36" s="22" t="s">
        <v>10</v>
      </c>
      <c r="F36" s="22" t="s">
        <v>19</v>
      </c>
      <c r="G36" s="66"/>
      <c r="I36" s="46">
        <f ca="1">IF(TYPE(MATCH($I$4,OFFSET('Khối 11'!$F$5,I35,0):'Khối 11'!$F$517,0)+I35)=16,"",MATCH($I$4,OFFSET('Khối 11'!$F$5,I35,0):'Khối 11'!$F$517,0)+I35)</f>
        <v>195</v>
      </c>
    </row>
    <row r="37" spans="1:9" ht="15.75" customHeight="1" x14ac:dyDescent="0.25">
      <c r="A37" s="64">
        <f t="shared" si="0"/>
        <v>33</v>
      </c>
      <c r="B37" s="22" t="s">
        <v>843</v>
      </c>
      <c r="C37" s="29" t="s">
        <v>555</v>
      </c>
      <c r="D37" s="22" t="s">
        <v>238</v>
      </c>
      <c r="E37" s="22" t="s">
        <v>10</v>
      </c>
      <c r="F37" s="22" t="s">
        <v>19</v>
      </c>
      <c r="G37" s="66" t="s">
        <v>36</v>
      </c>
      <c r="I37" s="46">
        <f ca="1">IF(TYPE(MATCH($I$4,OFFSET('Khối 11'!$F$5,I36,0):'Khối 11'!$F$517,0)+I36)=16,"",MATCH($I$4,OFFSET('Khối 11'!$F$5,I36,0):'Khối 11'!$F$517,0)+I36)</f>
        <v>196</v>
      </c>
    </row>
    <row r="38" spans="1:9" ht="15.75" customHeight="1" x14ac:dyDescent="0.25">
      <c r="A38" s="64">
        <f t="shared" si="0"/>
        <v>34</v>
      </c>
      <c r="B38" s="22" t="s">
        <v>843</v>
      </c>
      <c r="C38" s="29" t="s">
        <v>556</v>
      </c>
      <c r="D38" s="22" t="s">
        <v>236</v>
      </c>
      <c r="E38" s="22" t="s">
        <v>7</v>
      </c>
      <c r="F38" s="22" t="s">
        <v>19</v>
      </c>
      <c r="G38" s="66" t="s">
        <v>36</v>
      </c>
      <c r="I38" s="46">
        <f ca="1">IF(TYPE(MATCH($I$4,OFFSET('Khối 11'!$F$5,I37,0):'Khối 11'!$F$517,0)+I37)=16,"",MATCH($I$4,OFFSET('Khối 11'!$F$5,I37,0):'Khối 11'!$F$517,0)+I37)</f>
        <v>197</v>
      </c>
    </row>
    <row r="39" spans="1:9" ht="15.75" customHeight="1" x14ac:dyDescent="0.25">
      <c r="A39" s="64">
        <f t="shared" si="0"/>
        <v>35</v>
      </c>
      <c r="B39" s="22" t="s">
        <v>843</v>
      </c>
      <c r="C39" s="29" t="s">
        <v>557</v>
      </c>
      <c r="D39" s="22" t="s">
        <v>96</v>
      </c>
      <c r="E39" s="22" t="s">
        <v>7</v>
      </c>
      <c r="F39" s="22" t="s">
        <v>19</v>
      </c>
      <c r="G39" s="66"/>
      <c r="I39" s="46">
        <f ca="1">IF(TYPE(MATCH($I$4,OFFSET('Khối 11'!$F$5,I38,0):'Khối 11'!$F$517,0)+I38)=16,"",MATCH($I$4,OFFSET('Khối 11'!$F$5,I38,0):'Khối 11'!$F$517,0)+I38)</f>
        <v>198</v>
      </c>
    </row>
    <row r="40" spans="1:9" ht="15.75" customHeight="1" x14ac:dyDescent="0.25">
      <c r="A40" s="64">
        <f t="shared" si="0"/>
        <v>36</v>
      </c>
      <c r="B40" s="22" t="s">
        <v>843</v>
      </c>
      <c r="C40" s="29" t="s">
        <v>558</v>
      </c>
      <c r="D40" s="22" t="s">
        <v>559</v>
      </c>
      <c r="E40" s="22" t="s">
        <v>7</v>
      </c>
      <c r="F40" s="22" t="s">
        <v>19</v>
      </c>
      <c r="G40" s="66" t="s">
        <v>36</v>
      </c>
      <c r="I40" s="46">
        <f ca="1">IF(TYPE(MATCH($I$4,OFFSET('Khối 11'!$F$5,I39,0):'Khối 11'!$F$517,0)+I39)=16,"",MATCH($I$4,OFFSET('Khối 11'!$F$5,I39,0):'Khối 11'!$F$517,0)+I39)</f>
        <v>199</v>
      </c>
    </row>
    <row r="41" spans="1:9" ht="15.75" customHeight="1" x14ac:dyDescent="0.25">
      <c r="A41" s="64">
        <f t="shared" si="0"/>
        <v>37</v>
      </c>
      <c r="B41" s="22" t="s">
        <v>843</v>
      </c>
      <c r="C41" s="29" t="s">
        <v>561</v>
      </c>
      <c r="D41" s="22" t="s">
        <v>562</v>
      </c>
      <c r="E41" s="22" t="s">
        <v>7</v>
      </c>
      <c r="F41" s="22" t="s">
        <v>19</v>
      </c>
      <c r="G41" s="66" t="s">
        <v>36</v>
      </c>
      <c r="I41" s="46">
        <f ca="1">IF(TYPE(MATCH($I$4,OFFSET('Khối 11'!$F$5,I40,0):'Khối 11'!$F$517,0)+I40)=16,"",MATCH($I$4,OFFSET('Khối 11'!$F$5,I40,0):'Khối 11'!$F$517,0)+I40)</f>
        <v>200</v>
      </c>
    </row>
    <row r="42" spans="1:9" ht="15.75" customHeight="1" x14ac:dyDescent="0.25">
      <c r="A42" s="64">
        <f t="shared" si="0"/>
        <v>38</v>
      </c>
      <c r="B42" s="22" t="s">
        <v>843</v>
      </c>
      <c r="C42" s="29" t="s">
        <v>563</v>
      </c>
      <c r="D42" s="22" t="s">
        <v>564</v>
      </c>
      <c r="E42" s="22" t="s">
        <v>7</v>
      </c>
      <c r="F42" s="22" t="s">
        <v>19</v>
      </c>
      <c r="G42" s="66" t="s">
        <v>36</v>
      </c>
      <c r="I42" s="46">
        <f ca="1">IF(TYPE(MATCH($I$4,OFFSET('Khối 11'!$F$5,I41,0):'Khối 11'!$F$517,0)+I41)=16,"",MATCH($I$4,OFFSET('Khối 11'!$F$5,I41,0):'Khối 11'!$F$517,0)+I41)</f>
        <v>201</v>
      </c>
    </row>
    <row r="43" spans="1:9" ht="15.75" customHeight="1" x14ac:dyDescent="0.25">
      <c r="A43" s="64">
        <f t="shared" si="0"/>
        <v>39</v>
      </c>
      <c r="B43" s="22" t="s">
        <v>843</v>
      </c>
      <c r="C43" s="29" t="s">
        <v>565</v>
      </c>
      <c r="D43" s="22" t="s">
        <v>566</v>
      </c>
      <c r="E43" s="22" t="s">
        <v>10</v>
      </c>
      <c r="F43" s="22" t="s">
        <v>19</v>
      </c>
      <c r="G43" s="66"/>
      <c r="I43" s="46">
        <f ca="1">IF(TYPE(MATCH($I$4,OFFSET('Khối 11'!$F$5,I42,0):'Khối 11'!$F$517,0)+I42)=16,"",MATCH($I$4,OFFSET('Khối 11'!$F$5,I42,0):'Khối 11'!$F$517,0)+I42)</f>
        <v>202</v>
      </c>
    </row>
    <row r="44" spans="1:9" ht="15.75" customHeight="1" x14ac:dyDescent="0.25">
      <c r="A44" s="64">
        <f t="shared" si="0"/>
        <v>40</v>
      </c>
      <c r="B44" s="22" t="s">
        <v>837</v>
      </c>
      <c r="C44" s="29" t="s">
        <v>89</v>
      </c>
      <c r="D44" s="22" t="s">
        <v>90</v>
      </c>
      <c r="E44" s="22" t="s">
        <v>10</v>
      </c>
      <c r="F44" s="22" t="s">
        <v>19</v>
      </c>
      <c r="G44" s="66" t="s">
        <v>36</v>
      </c>
      <c r="I44" s="46">
        <f ca="1">IF(TYPE(MATCH($I$4,OFFSET('Khối 11'!$F$5,I43,0):'Khối 11'!$F$517,0)+I43)=16,"",MATCH($I$4,OFFSET('Khối 11'!$F$5,I43,0):'Khối 11'!$F$517,0)+I43)</f>
        <v>453</v>
      </c>
    </row>
    <row r="45" spans="1:9" ht="15.75" customHeight="1" x14ac:dyDescent="0.25">
      <c r="A45" s="64">
        <f t="shared" si="0"/>
        <v>41</v>
      </c>
      <c r="B45" s="22" t="s">
        <v>837</v>
      </c>
      <c r="C45" s="29" t="s">
        <v>91</v>
      </c>
      <c r="D45" s="22" t="s">
        <v>92</v>
      </c>
      <c r="E45" s="22" t="s">
        <v>10</v>
      </c>
      <c r="F45" s="22" t="s">
        <v>19</v>
      </c>
      <c r="G45" s="66" t="s">
        <v>36</v>
      </c>
      <c r="I45" s="46">
        <f ca="1">IF(TYPE(MATCH($I$4,OFFSET('Khối 11'!$F$5,I44,0):'Khối 11'!$F$517,0)+I44)=16,"",MATCH($I$4,OFFSET('Khối 11'!$F$5,I44,0):'Khối 11'!$F$517,0)+I44)</f>
        <v>463</v>
      </c>
    </row>
    <row r="46" spans="1:9" ht="15.75" customHeight="1" x14ac:dyDescent="0.25">
      <c r="A46" s="64">
        <f t="shared" si="0"/>
        <v>42</v>
      </c>
      <c r="B46" s="22" t="s">
        <v>837</v>
      </c>
      <c r="C46" s="29" t="s">
        <v>109</v>
      </c>
      <c r="D46" s="22" t="s">
        <v>110</v>
      </c>
      <c r="E46" s="22" t="s">
        <v>7</v>
      </c>
      <c r="F46" s="22" t="s">
        <v>19</v>
      </c>
      <c r="G46" s="66" t="s">
        <v>36</v>
      </c>
      <c r="I46" s="46">
        <f ca="1">IF(TYPE(MATCH($I$4,OFFSET('Khối 11'!$F$5,I45,0):'Khối 11'!$F$517,0)+I45)=16,"",MATCH($I$4,OFFSET('Khối 11'!$F$5,I45,0):'Khối 11'!$F$517,0)+I45)</f>
        <v>469</v>
      </c>
    </row>
    <row r="47" spans="1:9" ht="15.75" customHeight="1" x14ac:dyDescent="0.25">
      <c r="A47" s="64">
        <f t="shared" si="0"/>
        <v>43</v>
      </c>
      <c r="B47" s="22" t="s">
        <v>837</v>
      </c>
      <c r="C47" s="29" t="s">
        <v>111</v>
      </c>
      <c r="D47" s="22" t="s">
        <v>112</v>
      </c>
      <c r="E47" s="22" t="s">
        <v>7</v>
      </c>
      <c r="F47" s="22" t="s">
        <v>19</v>
      </c>
      <c r="G47" s="66" t="s">
        <v>36</v>
      </c>
      <c r="I47" s="46">
        <f ca="1">IF(TYPE(MATCH($I$4,OFFSET('Khối 11'!$F$5,I46,0):'Khối 11'!$F$517,0)+I46)=16,"",MATCH($I$4,OFFSET('Khối 11'!$F$5,I46,0):'Khối 11'!$F$517,0)+I46)</f>
        <v>475</v>
      </c>
    </row>
    <row r="48" spans="1:9" ht="15.75" customHeight="1" x14ac:dyDescent="0.25">
      <c r="A48" s="64">
        <f t="shared" si="0"/>
        <v>44</v>
      </c>
      <c r="B48" s="22" t="s">
        <v>837</v>
      </c>
      <c r="C48" s="29" t="s">
        <v>65</v>
      </c>
      <c r="D48" s="22" t="s">
        <v>66</v>
      </c>
      <c r="E48" s="22" t="s">
        <v>7</v>
      </c>
      <c r="F48" s="22" t="s">
        <v>19</v>
      </c>
      <c r="G48" s="66" t="s">
        <v>36</v>
      </c>
      <c r="I48" s="46">
        <f ca="1">IF(TYPE(MATCH($I$4,OFFSET('Khối 11'!$F$5,I47,0):'Khối 11'!$F$517,0)+I47)=16,"",MATCH($I$4,OFFSET('Khối 11'!$F$5,I47,0):'Khối 11'!$F$517,0)+I47)</f>
        <v>482</v>
      </c>
    </row>
    <row r="49" spans="1:9" ht="15.75" customHeight="1" x14ac:dyDescent="0.25">
      <c r="A49" s="64">
        <f t="shared" si="0"/>
        <v>45</v>
      </c>
      <c r="B49" s="22" t="s">
        <v>36</v>
      </c>
      <c r="C49" s="29" t="s">
        <v>903</v>
      </c>
      <c r="D49" s="22" t="s">
        <v>323</v>
      </c>
      <c r="E49" s="22" t="s">
        <v>7</v>
      </c>
      <c r="F49" s="22" t="s">
        <v>19</v>
      </c>
      <c r="G49" s="66" t="s">
        <v>901</v>
      </c>
      <c r="I49" s="46">
        <f ca="1">IF(TYPE(MATCH($I$4,OFFSET('Khối 11'!$F$5,I48,0):'Khối 11'!$F$517,0)+I48)=16,"",MATCH($I$4,OFFSET('Khối 11'!$F$5,I48,0):'Khối 11'!$F$517,0)+I48)</f>
        <v>495</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85" zoomScaleNormal="85" workbookViewId="0">
      <selection activeCell="A2" sqref="A2:I2"/>
    </sheetView>
  </sheetViews>
  <sheetFormatPr defaultRowHeight="15" x14ac:dyDescent="0.25"/>
  <cols>
    <col min="1" max="1" width="4.7109375" style="21" customWidth="1"/>
    <col min="2" max="2" width="6.28515625" style="21" customWidth="1"/>
    <col min="3" max="3" width="23.140625" style="21" bestFit="1" customWidth="1"/>
    <col min="4" max="4" width="16.7109375" style="21" customWidth="1"/>
    <col min="5" max="5" width="16.85546875" style="21" customWidth="1"/>
    <col min="6" max="6" width="6.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5"/>
      <c r="G1" s="17" t="s">
        <v>896</v>
      </c>
      <c r="H1" s="17"/>
    </row>
    <row r="2" spans="1:9" s="18" customFormat="1" ht="20.25" customHeight="1" x14ac:dyDescent="0.25">
      <c r="A2" s="179" t="s">
        <v>895</v>
      </c>
      <c r="B2" s="179"/>
      <c r="C2" s="179"/>
      <c r="D2" s="179"/>
      <c r="E2" s="179"/>
      <c r="F2" s="179"/>
      <c r="G2" s="179"/>
      <c r="H2" s="179"/>
      <c r="I2" s="179"/>
    </row>
    <row r="3" spans="1:9" s="18" customFormat="1" ht="18.75" customHeight="1" x14ac:dyDescent="0.25">
      <c r="C3" s="44" t="s">
        <v>889</v>
      </c>
      <c r="D3" s="44" t="s">
        <v>907</v>
      </c>
      <c r="F3" s="43"/>
    </row>
    <row r="4" spans="1:9" s="20" customFormat="1" ht="25.5" x14ac:dyDescent="0.25">
      <c r="A4" s="19" t="s">
        <v>0</v>
      </c>
      <c r="B4" s="19" t="s">
        <v>13</v>
      </c>
      <c r="C4" s="19" t="s">
        <v>33</v>
      </c>
      <c r="D4" s="19" t="s">
        <v>1</v>
      </c>
      <c r="E4" s="19" t="s">
        <v>2</v>
      </c>
      <c r="F4" s="19" t="s">
        <v>16</v>
      </c>
      <c r="G4" s="19" t="s">
        <v>30</v>
      </c>
      <c r="I4" s="20" t="str">
        <f>RIGHT($C$3,LEN($C$3)-5)</f>
        <v>11A4</v>
      </c>
    </row>
    <row r="5" spans="1:9" ht="15.75" customHeight="1" x14ac:dyDescent="0.25">
      <c r="A5" s="64">
        <v>1</v>
      </c>
      <c r="B5" s="22" t="s">
        <v>844</v>
      </c>
      <c r="C5" s="29" t="s">
        <v>567</v>
      </c>
      <c r="D5" s="22" t="s">
        <v>568</v>
      </c>
      <c r="E5" s="22" t="s">
        <v>7</v>
      </c>
      <c r="F5" s="22" t="s">
        <v>20</v>
      </c>
      <c r="G5" s="66" t="s">
        <v>36</v>
      </c>
      <c r="I5" s="45">
        <f>IF(TYPE(MATCH($I$4,DSLop,0))=16,"",MATCH($I$4,DSLop,0))</f>
        <v>203</v>
      </c>
    </row>
    <row r="6" spans="1:9" ht="15.75" customHeight="1" x14ac:dyDescent="0.25">
      <c r="A6" s="64">
        <f>IF(C6&lt;&gt;"",A5+1,"")</f>
        <v>2</v>
      </c>
      <c r="B6" s="22" t="s">
        <v>844</v>
      </c>
      <c r="C6" s="29" t="s">
        <v>569</v>
      </c>
      <c r="D6" s="22" t="s">
        <v>345</v>
      </c>
      <c r="E6" s="22" t="s">
        <v>7</v>
      </c>
      <c r="F6" s="22" t="s">
        <v>20</v>
      </c>
      <c r="G6" s="66" t="s">
        <v>36</v>
      </c>
      <c r="I6" s="46">
        <f ca="1">IF(TYPE(MATCH($I$4,OFFSET('Khối 11'!$F$5,I5,0):'Khối 11'!$F$517,0)+I5)=16,"",MATCH($I$4,OFFSET('Khối 11'!$F$5,I5,0):'Khối 11'!$F$517,0)+I5)</f>
        <v>204</v>
      </c>
    </row>
    <row r="7" spans="1:9" ht="15.75" customHeight="1" x14ac:dyDescent="0.25">
      <c r="A7" s="64">
        <f t="shared" ref="A7:A51" si="0">IF(C7&lt;&gt;"",A6+1,"")</f>
        <v>3</v>
      </c>
      <c r="B7" s="22" t="s">
        <v>844</v>
      </c>
      <c r="C7" s="29" t="s">
        <v>570</v>
      </c>
      <c r="D7" s="22" t="s">
        <v>253</v>
      </c>
      <c r="E7" s="22" t="s">
        <v>7</v>
      </c>
      <c r="F7" s="22" t="s">
        <v>20</v>
      </c>
      <c r="G7" s="66" t="s">
        <v>36</v>
      </c>
      <c r="I7" s="46">
        <f ca="1">IF(TYPE(MATCH($I$4,OFFSET('Khối 11'!$F$5,I6,0):'Khối 11'!$F$517,0)+I6)=16,"",MATCH($I$4,OFFSET('Khối 11'!$F$5,I6,0):'Khối 11'!$F$517,0)+I6)</f>
        <v>205</v>
      </c>
    </row>
    <row r="8" spans="1:9" ht="15.75" customHeight="1" x14ac:dyDescent="0.25">
      <c r="A8" s="64">
        <f t="shared" si="0"/>
        <v>4</v>
      </c>
      <c r="B8" s="22" t="s">
        <v>844</v>
      </c>
      <c r="C8" s="29" t="s">
        <v>571</v>
      </c>
      <c r="D8" s="22" t="s">
        <v>388</v>
      </c>
      <c r="E8" s="22" t="s">
        <v>10</v>
      </c>
      <c r="F8" s="22" t="s">
        <v>20</v>
      </c>
      <c r="G8" s="66" t="s">
        <v>36</v>
      </c>
      <c r="I8" s="46">
        <f ca="1">IF(TYPE(MATCH($I$4,OFFSET('Khối 11'!$F$5,I7,0):'Khối 11'!$F$517,0)+I7)=16,"",MATCH($I$4,OFFSET('Khối 11'!$F$5,I7,0):'Khối 11'!$F$517,0)+I7)</f>
        <v>206</v>
      </c>
    </row>
    <row r="9" spans="1:9" ht="15.75" customHeight="1" x14ac:dyDescent="0.25">
      <c r="A9" s="64">
        <f t="shared" si="0"/>
        <v>5</v>
      </c>
      <c r="B9" s="22" t="s">
        <v>844</v>
      </c>
      <c r="C9" s="29" t="s">
        <v>572</v>
      </c>
      <c r="D9" s="22" t="s">
        <v>196</v>
      </c>
      <c r="E9" s="22" t="s">
        <v>10</v>
      </c>
      <c r="F9" s="22" t="s">
        <v>20</v>
      </c>
      <c r="G9" s="66" t="s">
        <v>36</v>
      </c>
      <c r="I9" s="46">
        <f ca="1">IF(TYPE(MATCH($I$4,OFFSET('Khối 11'!$F$5,I8,0):'Khối 11'!$F$517,0)+I8)=16,"",MATCH($I$4,OFFSET('Khối 11'!$F$5,I8,0):'Khối 11'!$F$517,0)+I8)</f>
        <v>207</v>
      </c>
    </row>
    <row r="10" spans="1:9" ht="15.75" customHeight="1" x14ac:dyDescent="0.25">
      <c r="A10" s="64">
        <f t="shared" si="0"/>
        <v>6</v>
      </c>
      <c r="B10" s="22" t="s">
        <v>844</v>
      </c>
      <c r="C10" s="29" t="s">
        <v>511</v>
      </c>
      <c r="D10" s="22" t="s">
        <v>573</v>
      </c>
      <c r="E10" s="22" t="s">
        <v>10</v>
      </c>
      <c r="F10" s="22" t="s">
        <v>20</v>
      </c>
      <c r="G10" s="66" t="s">
        <v>36</v>
      </c>
      <c r="I10" s="46">
        <f ca="1">IF(TYPE(MATCH($I$4,OFFSET('Khối 11'!$F$5,I9,0):'Khối 11'!$F$517,0)+I9)=16,"",MATCH($I$4,OFFSET('Khối 11'!$F$5,I9,0):'Khối 11'!$F$517,0)+I9)</f>
        <v>208</v>
      </c>
    </row>
    <row r="11" spans="1:9" ht="15.75" customHeight="1" x14ac:dyDescent="0.25">
      <c r="A11" s="64">
        <f t="shared" si="0"/>
        <v>7</v>
      </c>
      <c r="B11" s="22" t="s">
        <v>844</v>
      </c>
      <c r="C11" s="29" t="s">
        <v>574</v>
      </c>
      <c r="D11" s="22" t="s">
        <v>156</v>
      </c>
      <c r="E11" s="22" t="s">
        <v>10</v>
      </c>
      <c r="F11" s="22" t="s">
        <v>20</v>
      </c>
      <c r="G11" s="66" t="s">
        <v>36</v>
      </c>
      <c r="I11" s="46">
        <f ca="1">IF(TYPE(MATCH($I$4,OFFSET('Khối 11'!$F$5,I10,0):'Khối 11'!$F$517,0)+I10)=16,"",MATCH($I$4,OFFSET('Khối 11'!$F$5,I10,0):'Khối 11'!$F$517,0)+I10)</f>
        <v>209</v>
      </c>
    </row>
    <row r="12" spans="1:9" ht="15.75" customHeight="1" x14ac:dyDescent="0.25">
      <c r="A12" s="64">
        <f t="shared" si="0"/>
        <v>8</v>
      </c>
      <c r="B12" s="22" t="s">
        <v>844</v>
      </c>
      <c r="C12" s="29" t="s">
        <v>575</v>
      </c>
      <c r="D12" s="22" t="s">
        <v>241</v>
      </c>
      <c r="E12" s="22" t="s">
        <v>10</v>
      </c>
      <c r="F12" s="22" t="s">
        <v>20</v>
      </c>
      <c r="G12" s="66" t="s">
        <v>36</v>
      </c>
      <c r="I12" s="46">
        <f ca="1">IF(TYPE(MATCH($I$4,OFFSET('Khối 11'!$F$5,I11,0):'Khối 11'!$F$517,0)+I11)=16,"",MATCH($I$4,OFFSET('Khối 11'!$F$5,I11,0):'Khối 11'!$F$517,0)+I11)</f>
        <v>210</v>
      </c>
    </row>
    <row r="13" spans="1:9" ht="15.75" customHeight="1" x14ac:dyDescent="0.25">
      <c r="A13" s="64">
        <f t="shared" si="0"/>
        <v>9</v>
      </c>
      <c r="B13" s="22" t="s">
        <v>844</v>
      </c>
      <c r="C13" s="29" t="s">
        <v>576</v>
      </c>
      <c r="D13" s="22" t="s">
        <v>564</v>
      </c>
      <c r="E13" s="22" t="s">
        <v>7</v>
      </c>
      <c r="F13" s="22" t="s">
        <v>20</v>
      </c>
      <c r="G13" s="66" t="s">
        <v>36</v>
      </c>
      <c r="I13" s="46">
        <f ca="1">IF(TYPE(MATCH($I$4,OFFSET('Khối 11'!$F$5,I12,0):'Khối 11'!$F$517,0)+I12)=16,"",MATCH($I$4,OFFSET('Khối 11'!$F$5,I12,0):'Khối 11'!$F$517,0)+I12)</f>
        <v>211</v>
      </c>
    </row>
    <row r="14" spans="1:9" ht="15.75" customHeight="1" x14ac:dyDescent="0.25">
      <c r="A14" s="64">
        <f t="shared" si="0"/>
        <v>10</v>
      </c>
      <c r="B14" s="22" t="s">
        <v>844</v>
      </c>
      <c r="C14" s="29" t="s">
        <v>577</v>
      </c>
      <c r="D14" s="22" t="s">
        <v>578</v>
      </c>
      <c r="E14" s="22" t="s">
        <v>10</v>
      </c>
      <c r="F14" s="22" t="s">
        <v>20</v>
      </c>
      <c r="G14" s="66"/>
      <c r="I14" s="46">
        <f ca="1">IF(TYPE(MATCH($I$4,OFFSET('Khối 11'!$F$5,I13,0):'Khối 11'!$F$517,0)+I13)=16,"",MATCH($I$4,OFFSET('Khối 11'!$F$5,I13,0):'Khối 11'!$F$517,0)+I13)</f>
        <v>212</v>
      </c>
    </row>
    <row r="15" spans="1:9" ht="15.75" customHeight="1" x14ac:dyDescent="0.25">
      <c r="A15" s="64">
        <f t="shared" si="0"/>
        <v>11</v>
      </c>
      <c r="B15" s="22" t="s">
        <v>844</v>
      </c>
      <c r="C15" s="29" t="s">
        <v>579</v>
      </c>
      <c r="D15" s="22" t="s">
        <v>580</v>
      </c>
      <c r="E15" s="22" t="s">
        <v>7</v>
      </c>
      <c r="F15" s="22" t="s">
        <v>20</v>
      </c>
      <c r="G15" s="66" t="s">
        <v>36</v>
      </c>
      <c r="I15" s="46">
        <f ca="1">IF(TYPE(MATCH($I$4,OFFSET('Khối 11'!$F$5,I14,0):'Khối 11'!$F$517,0)+I14)=16,"",MATCH($I$4,OFFSET('Khối 11'!$F$5,I14,0):'Khối 11'!$F$517,0)+I14)</f>
        <v>213</v>
      </c>
    </row>
    <row r="16" spans="1:9" ht="15.75" customHeight="1" x14ac:dyDescent="0.25">
      <c r="A16" s="64">
        <f t="shared" si="0"/>
        <v>12</v>
      </c>
      <c r="B16" s="22" t="s">
        <v>844</v>
      </c>
      <c r="C16" s="29" t="s">
        <v>581</v>
      </c>
      <c r="D16" s="22" t="s">
        <v>100</v>
      </c>
      <c r="E16" s="22" t="s">
        <v>10</v>
      </c>
      <c r="F16" s="22" t="s">
        <v>20</v>
      </c>
      <c r="G16" s="66" t="s">
        <v>36</v>
      </c>
      <c r="I16" s="46">
        <f ca="1">IF(TYPE(MATCH($I$4,OFFSET('Khối 11'!$F$5,I15,0):'Khối 11'!$F$517,0)+I15)=16,"",MATCH($I$4,OFFSET('Khối 11'!$F$5,I15,0):'Khối 11'!$F$517,0)+I15)</f>
        <v>214</v>
      </c>
    </row>
    <row r="17" spans="1:9" ht="15.75" customHeight="1" x14ac:dyDescent="0.25">
      <c r="A17" s="64">
        <f t="shared" si="0"/>
        <v>13</v>
      </c>
      <c r="B17" s="22" t="s">
        <v>844</v>
      </c>
      <c r="C17" s="29" t="s">
        <v>582</v>
      </c>
      <c r="D17" s="22" t="s">
        <v>55</v>
      </c>
      <c r="E17" s="22" t="s">
        <v>7</v>
      </c>
      <c r="F17" s="22" t="s">
        <v>20</v>
      </c>
      <c r="G17" s="66" t="s">
        <v>36</v>
      </c>
      <c r="I17" s="46">
        <f ca="1">IF(TYPE(MATCH($I$4,OFFSET('Khối 11'!$F$5,I16,0):'Khối 11'!$F$517,0)+I16)=16,"",MATCH($I$4,OFFSET('Khối 11'!$F$5,I16,0):'Khối 11'!$F$517,0)+I16)</f>
        <v>215</v>
      </c>
    </row>
    <row r="18" spans="1:9" ht="15.75" customHeight="1" x14ac:dyDescent="0.25">
      <c r="A18" s="64">
        <f t="shared" si="0"/>
        <v>14</v>
      </c>
      <c r="B18" s="22" t="s">
        <v>844</v>
      </c>
      <c r="C18" s="29" t="s">
        <v>583</v>
      </c>
      <c r="D18" s="22" t="s">
        <v>584</v>
      </c>
      <c r="E18" s="22" t="s">
        <v>10</v>
      </c>
      <c r="F18" s="22" t="s">
        <v>20</v>
      </c>
      <c r="G18" s="66" t="s">
        <v>36</v>
      </c>
      <c r="I18" s="46">
        <f ca="1">IF(TYPE(MATCH($I$4,OFFSET('Khối 11'!$F$5,I17,0):'Khối 11'!$F$517,0)+I17)=16,"",MATCH($I$4,OFFSET('Khối 11'!$F$5,I17,0):'Khối 11'!$F$517,0)+I17)</f>
        <v>216</v>
      </c>
    </row>
    <row r="19" spans="1:9" ht="15.75" customHeight="1" x14ac:dyDescent="0.25">
      <c r="A19" s="64">
        <f t="shared" si="0"/>
        <v>15</v>
      </c>
      <c r="B19" s="22" t="s">
        <v>844</v>
      </c>
      <c r="C19" s="29" t="s">
        <v>585</v>
      </c>
      <c r="D19" s="22" t="s">
        <v>129</v>
      </c>
      <c r="E19" s="22" t="s">
        <v>7</v>
      </c>
      <c r="F19" s="22" t="s">
        <v>20</v>
      </c>
      <c r="G19" s="66" t="s">
        <v>36</v>
      </c>
      <c r="I19" s="46">
        <f ca="1">IF(TYPE(MATCH($I$4,OFFSET('Khối 11'!$F$5,I18,0):'Khối 11'!$F$517,0)+I18)=16,"",MATCH($I$4,OFFSET('Khối 11'!$F$5,I18,0):'Khối 11'!$F$517,0)+I18)</f>
        <v>217</v>
      </c>
    </row>
    <row r="20" spans="1:9" ht="15.75" customHeight="1" x14ac:dyDescent="0.25">
      <c r="A20" s="64">
        <f t="shared" si="0"/>
        <v>16</v>
      </c>
      <c r="B20" s="22" t="s">
        <v>844</v>
      </c>
      <c r="C20" s="29" t="s">
        <v>586</v>
      </c>
      <c r="D20" s="22" t="s">
        <v>587</v>
      </c>
      <c r="E20" s="22" t="s">
        <v>7</v>
      </c>
      <c r="F20" s="22" t="s">
        <v>20</v>
      </c>
      <c r="G20" s="66" t="s">
        <v>36</v>
      </c>
      <c r="I20" s="46">
        <f ca="1">IF(TYPE(MATCH($I$4,OFFSET('Khối 11'!$F$5,I19,0):'Khối 11'!$F$517,0)+I19)=16,"",MATCH($I$4,OFFSET('Khối 11'!$F$5,I19,0):'Khối 11'!$F$517,0)+I19)</f>
        <v>218</v>
      </c>
    </row>
    <row r="21" spans="1:9" ht="15.75" customHeight="1" x14ac:dyDescent="0.25">
      <c r="A21" s="64">
        <f t="shared" si="0"/>
        <v>17</v>
      </c>
      <c r="B21" s="22" t="s">
        <v>844</v>
      </c>
      <c r="C21" s="29" t="s">
        <v>588</v>
      </c>
      <c r="D21" s="22" t="s">
        <v>589</v>
      </c>
      <c r="E21" s="22" t="s">
        <v>7</v>
      </c>
      <c r="F21" s="22" t="s">
        <v>20</v>
      </c>
      <c r="G21" s="66" t="s">
        <v>36</v>
      </c>
      <c r="I21" s="46">
        <f ca="1">IF(TYPE(MATCH($I$4,OFFSET('Khối 11'!$F$5,I20,0):'Khối 11'!$F$517,0)+I20)=16,"",MATCH($I$4,OFFSET('Khối 11'!$F$5,I20,0):'Khối 11'!$F$517,0)+I20)</f>
        <v>219</v>
      </c>
    </row>
    <row r="22" spans="1:9" ht="15.75" customHeight="1" x14ac:dyDescent="0.25">
      <c r="A22" s="64">
        <f t="shared" si="0"/>
        <v>18</v>
      </c>
      <c r="B22" s="22" t="s">
        <v>844</v>
      </c>
      <c r="C22" s="29" t="s">
        <v>590</v>
      </c>
      <c r="D22" s="22" t="s">
        <v>169</v>
      </c>
      <c r="E22" s="22" t="s">
        <v>10</v>
      </c>
      <c r="F22" s="22" t="s">
        <v>20</v>
      </c>
      <c r="G22" s="66" t="s">
        <v>36</v>
      </c>
      <c r="I22" s="46">
        <f ca="1">IF(TYPE(MATCH($I$4,OFFSET('Khối 11'!$F$5,I21,0):'Khối 11'!$F$517,0)+I21)=16,"",MATCH($I$4,OFFSET('Khối 11'!$F$5,I21,0):'Khối 11'!$F$517,0)+I21)</f>
        <v>220</v>
      </c>
    </row>
    <row r="23" spans="1:9" ht="15.75" customHeight="1" x14ac:dyDescent="0.25">
      <c r="A23" s="64">
        <f t="shared" si="0"/>
        <v>19</v>
      </c>
      <c r="B23" s="22" t="s">
        <v>844</v>
      </c>
      <c r="C23" s="29" t="s">
        <v>591</v>
      </c>
      <c r="D23" s="22" t="s">
        <v>423</v>
      </c>
      <c r="E23" s="22" t="s">
        <v>7</v>
      </c>
      <c r="F23" s="22" t="s">
        <v>20</v>
      </c>
      <c r="G23" s="66" t="s">
        <v>36</v>
      </c>
      <c r="I23" s="46">
        <f ca="1">IF(TYPE(MATCH($I$4,OFFSET('Khối 11'!$F$5,I22,0):'Khối 11'!$F$517,0)+I22)=16,"",MATCH($I$4,OFFSET('Khối 11'!$F$5,I22,0):'Khối 11'!$F$517,0)+I22)</f>
        <v>221</v>
      </c>
    </row>
    <row r="24" spans="1:9" ht="15.75" customHeight="1" x14ac:dyDescent="0.25">
      <c r="A24" s="64">
        <f t="shared" si="0"/>
        <v>20</v>
      </c>
      <c r="B24" s="22" t="s">
        <v>844</v>
      </c>
      <c r="C24" s="29" t="s">
        <v>592</v>
      </c>
      <c r="D24" s="22" t="s">
        <v>593</v>
      </c>
      <c r="E24" s="22" t="s">
        <v>7</v>
      </c>
      <c r="F24" s="22" t="s">
        <v>20</v>
      </c>
      <c r="G24" s="66" t="s">
        <v>36</v>
      </c>
      <c r="I24" s="46">
        <f ca="1">IF(TYPE(MATCH($I$4,OFFSET('Khối 11'!$F$5,I23,0):'Khối 11'!$F$517,0)+I23)=16,"",MATCH($I$4,OFFSET('Khối 11'!$F$5,I23,0):'Khối 11'!$F$517,0)+I23)</f>
        <v>222</v>
      </c>
    </row>
    <row r="25" spans="1:9" ht="15.75" customHeight="1" x14ac:dyDescent="0.25">
      <c r="A25" s="64">
        <f t="shared" si="0"/>
        <v>21</v>
      </c>
      <c r="B25" s="22" t="s">
        <v>844</v>
      </c>
      <c r="C25" s="29" t="s">
        <v>594</v>
      </c>
      <c r="D25" s="22" t="s">
        <v>595</v>
      </c>
      <c r="E25" s="22" t="s">
        <v>10</v>
      </c>
      <c r="F25" s="22" t="s">
        <v>20</v>
      </c>
      <c r="G25" s="66" t="s">
        <v>36</v>
      </c>
      <c r="I25" s="46">
        <f ca="1">IF(TYPE(MATCH($I$4,OFFSET('Khối 11'!$F$5,I24,0):'Khối 11'!$F$517,0)+I24)=16,"",MATCH($I$4,OFFSET('Khối 11'!$F$5,I24,0):'Khối 11'!$F$517,0)+I24)</f>
        <v>223</v>
      </c>
    </row>
    <row r="26" spans="1:9" ht="15.75" customHeight="1" x14ac:dyDescent="0.25">
      <c r="A26" s="64">
        <f t="shared" si="0"/>
        <v>22</v>
      </c>
      <c r="B26" s="22" t="s">
        <v>844</v>
      </c>
      <c r="C26" s="29" t="s">
        <v>596</v>
      </c>
      <c r="D26" s="22" t="s">
        <v>179</v>
      </c>
      <c r="E26" s="22" t="s">
        <v>7</v>
      </c>
      <c r="F26" s="22" t="s">
        <v>20</v>
      </c>
      <c r="G26" s="66" t="s">
        <v>36</v>
      </c>
      <c r="I26" s="46">
        <f ca="1">IF(TYPE(MATCH($I$4,OFFSET('Khối 11'!$F$5,I25,0):'Khối 11'!$F$517,0)+I25)=16,"",MATCH($I$4,OFFSET('Khối 11'!$F$5,I25,0):'Khối 11'!$F$517,0)+I25)</f>
        <v>224</v>
      </c>
    </row>
    <row r="27" spans="1:9" ht="15.75" customHeight="1" x14ac:dyDescent="0.25">
      <c r="A27" s="64">
        <f t="shared" si="0"/>
        <v>23</v>
      </c>
      <c r="B27" s="22" t="s">
        <v>844</v>
      </c>
      <c r="C27" s="29" t="s">
        <v>597</v>
      </c>
      <c r="D27" s="22" t="s">
        <v>150</v>
      </c>
      <c r="E27" s="22" t="s">
        <v>10</v>
      </c>
      <c r="F27" s="22" t="s">
        <v>20</v>
      </c>
      <c r="G27" s="66" t="s">
        <v>36</v>
      </c>
      <c r="I27" s="46">
        <f ca="1">IF(TYPE(MATCH($I$4,OFFSET('Khối 11'!$F$5,I26,0):'Khối 11'!$F$517,0)+I26)=16,"",MATCH($I$4,OFFSET('Khối 11'!$F$5,I26,0):'Khối 11'!$F$517,0)+I26)</f>
        <v>225</v>
      </c>
    </row>
    <row r="28" spans="1:9" ht="15.75" customHeight="1" x14ac:dyDescent="0.25">
      <c r="A28" s="64">
        <f t="shared" si="0"/>
        <v>24</v>
      </c>
      <c r="B28" s="22" t="s">
        <v>844</v>
      </c>
      <c r="C28" s="29" t="s">
        <v>598</v>
      </c>
      <c r="D28" s="22" t="s">
        <v>211</v>
      </c>
      <c r="E28" s="22" t="s">
        <v>10</v>
      </c>
      <c r="F28" s="22" t="s">
        <v>20</v>
      </c>
      <c r="G28" s="66" t="s">
        <v>36</v>
      </c>
      <c r="I28" s="46">
        <f ca="1">IF(TYPE(MATCH($I$4,OFFSET('Khối 11'!$F$5,I27,0):'Khối 11'!$F$517,0)+I27)=16,"",MATCH($I$4,OFFSET('Khối 11'!$F$5,I27,0):'Khối 11'!$F$517,0)+I27)</f>
        <v>226</v>
      </c>
    </row>
    <row r="29" spans="1:9" ht="15.75" customHeight="1" x14ac:dyDescent="0.25">
      <c r="A29" s="64">
        <f t="shared" si="0"/>
        <v>25</v>
      </c>
      <c r="B29" s="22" t="s">
        <v>844</v>
      </c>
      <c r="C29" s="29" t="s">
        <v>599</v>
      </c>
      <c r="D29" s="22" t="s">
        <v>600</v>
      </c>
      <c r="E29" s="22" t="s">
        <v>10</v>
      </c>
      <c r="F29" s="22" t="s">
        <v>20</v>
      </c>
      <c r="G29" s="66" t="s">
        <v>36</v>
      </c>
      <c r="I29" s="46">
        <f ca="1">IF(TYPE(MATCH($I$4,OFFSET('Khối 11'!$F$5,I28,0):'Khối 11'!$F$517,0)+I28)=16,"",MATCH($I$4,OFFSET('Khối 11'!$F$5,I28,0):'Khối 11'!$F$517,0)+I28)</f>
        <v>227</v>
      </c>
    </row>
    <row r="30" spans="1:9" ht="15.75" customHeight="1" x14ac:dyDescent="0.25">
      <c r="A30" s="64">
        <f t="shared" si="0"/>
        <v>26</v>
      </c>
      <c r="B30" s="22" t="s">
        <v>844</v>
      </c>
      <c r="C30" s="29" t="s">
        <v>601</v>
      </c>
      <c r="D30" s="22" t="s">
        <v>470</v>
      </c>
      <c r="E30" s="22" t="s">
        <v>7</v>
      </c>
      <c r="F30" s="22" t="s">
        <v>20</v>
      </c>
      <c r="G30" s="66" t="s">
        <v>36</v>
      </c>
      <c r="I30" s="46">
        <f ca="1">IF(TYPE(MATCH($I$4,OFFSET('Khối 11'!$F$5,I29,0):'Khối 11'!$F$517,0)+I29)=16,"",MATCH($I$4,OFFSET('Khối 11'!$F$5,I29,0):'Khối 11'!$F$517,0)+I29)</f>
        <v>228</v>
      </c>
    </row>
    <row r="31" spans="1:9" ht="15.75" customHeight="1" x14ac:dyDescent="0.25">
      <c r="A31" s="64">
        <f t="shared" si="0"/>
        <v>27</v>
      </c>
      <c r="B31" s="22" t="s">
        <v>844</v>
      </c>
      <c r="C31" s="29" t="s">
        <v>602</v>
      </c>
      <c r="D31" s="22" t="s">
        <v>603</v>
      </c>
      <c r="E31" s="22" t="s">
        <v>7</v>
      </c>
      <c r="F31" s="22" t="s">
        <v>20</v>
      </c>
      <c r="G31" s="66" t="s">
        <v>36</v>
      </c>
      <c r="I31" s="46">
        <f ca="1">IF(TYPE(MATCH($I$4,OFFSET('Khối 11'!$F$5,I30,0):'Khối 11'!$F$517,0)+I30)=16,"",MATCH($I$4,OFFSET('Khối 11'!$F$5,I30,0):'Khối 11'!$F$517,0)+I30)</f>
        <v>229</v>
      </c>
    </row>
    <row r="32" spans="1:9" ht="15.75" customHeight="1" x14ac:dyDescent="0.25">
      <c r="A32" s="64">
        <f t="shared" si="0"/>
        <v>28</v>
      </c>
      <c r="B32" s="22" t="s">
        <v>844</v>
      </c>
      <c r="C32" s="29" t="s">
        <v>604</v>
      </c>
      <c r="D32" s="22" t="s">
        <v>605</v>
      </c>
      <c r="E32" s="22" t="s">
        <v>10</v>
      </c>
      <c r="F32" s="22" t="s">
        <v>20</v>
      </c>
      <c r="G32" s="66" t="s">
        <v>36</v>
      </c>
      <c r="I32" s="46">
        <f ca="1">IF(TYPE(MATCH($I$4,OFFSET('Khối 11'!$F$5,I31,0):'Khối 11'!$F$517,0)+I31)=16,"",MATCH($I$4,OFFSET('Khối 11'!$F$5,I31,0):'Khối 11'!$F$517,0)+I31)</f>
        <v>230</v>
      </c>
    </row>
    <row r="33" spans="1:9" ht="15.75" customHeight="1" x14ac:dyDescent="0.25">
      <c r="A33" s="64">
        <f t="shared" si="0"/>
        <v>29</v>
      </c>
      <c r="B33" s="22" t="s">
        <v>844</v>
      </c>
      <c r="C33" s="29" t="s">
        <v>608</v>
      </c>
      <c r="D33" s="22" t="s">
        <v>122</v>
      </c>
      <c r="E33" s="22" t="s">
        <v>7</v>
      </c>
      <c r="F33" s="22" t="s">
        <v>20</v>
      </c>
      <c r="G33" s="66" t="s">
        <v>36</v>
      </c>
      <c r="I33" s="46">
        <f ca="1">IF(TYPE(MATCH($I$4,OFFSET('Khối 11'!$F$5,I32,0):'Khối 11'!$F$517,0)+I32)=16,"",MATCH($I$4,OFFSET('Khối 11'!$F$5,I32,0):'Khối 11'!$F$517,0)+I32)</f>
        <v>231</v>
      </c>
    </row>
    <row r="34" spans="1:9" ht="15.75" customHeight="1" x14ac:dyDescent="0.25">
      <c r="A34" s="64">
        <f t="shared" si="0"/>
        <v>30</v>
      </c>
      <c r="B34" s="22" t="s">
        <v>844</v>
      </c>
      <c r="C34" s="29" t="s">
        <v>609</v>
      </c>
      <c r="D34" s="22" t="s">
        <v>169</v>
      </c>
      <c r="E34" s="22" t="s">
        <v>7</v>
      </c>
      <c r="F34" s="22" t="s">
        <v>20</v>
      </c>
      <c r="G34" s="66" t="s">
        <v>36</v>
      </c>
      <c r="I34" s="46">
        <f ca="1">IF(TYPE(MATCH($I$4,OFFSET('Khối 11'!$F$5,I33,0):'Khối 11'!$F$517,0)+I33)=16,"",MATCH($I$4,OFFSET('Khối 11'!$F$5,I33,0):'Khối 11'!$F$517,0)+I33)</f>
        <v>232</v>
      </c>
    </row>
    <row r="35" spans="1:9" ht="15.75" customHeight="1" x14ac:dyDescent="0.25">
      <c r="A35" s="64">
        <f t="shared" si="0"/>
        <v>31</v>
      </c>
      <c r="B35" s="22" t="s">
        <v>844</v>
      </c>
      <c r="C35" s="29" t="s">
        <v>610</v>
      </c>
      <c r="D35" s="22" t="s">
        <v>432</v>
      </c>
      <c r="E35" s="22" t="s">
        <v>7</v>
      </c>
      <c r="F35" s="22" t="s">
        <v>20</v>
      </c>
      <c r="G35" s="66" t="s">
        <v>36</v>
      </c>
      <c r="I35" s="46">
        <f ca="1">IF(TYPE(MATCH($I$4,OFFSET('Khối 11'!$F$5,I34,0):'Khối 11'!$F$517,0)+I34)=16,"",MATCH($I$4,OFFSET('Khối 11'!$F$5,I34,0):'Khối 11'!$F$517,0)+I34)</f>
        <v>233</v>
      </c>
    </row>
    <row r="36" spans="1:9" ht="15.75" customHeight="1" x14ac:dyDescent="0.25">
      <c r="A36" s="64">
        <f t="shared" si="0"/>
        <v>32</v>
      </c>
      <c r="B36" s="22" t="s">
        <v>844</v>
      </c>
      <c r="C36" s="29" t="s">
        <v>611</v>
      </c>
      <c r="D36" s="22" t="s">
        <v>94</v>
      </c>
      <c r="E36" s="22" t="s">
        <v>7</v>
      </c>
      <c r="F36" s="22" t="s">
        <v>20</v>
      </c>
      <c r="G36" s="66" t="s">
        <v>36</v>
      </c>
      <c r="I36" s="46">
        <f ca="1">IF(TYPE(MATCH($I$4,OFFSET('Khối 11'!$F$5,I35,0):'Khối 11'!$F$517,0)+I35)=16,"",MATCH($I$4,OFFSET('Khối 11'!$F$5,I35,0):'Khối 11'!$F$517,0)+I35)</f>
        <v>234</v>
      </c>
    </row>
    <row r="37" spans="1:9" ht="15.75" customHeight="1" x14ac:dyDescent="0.25">
      <c r="A37" s="64">
        <f t="shared" si="0"/>
        <v>33</v>
      </c>
      <c r="B37" s="22" t="s">
        <v>844</v>
      </c>
      <c r="C37" s="29" t="s">
        <v>612</v>
      </c>
      <c r="D37" s="22" t="s">
        <v>173</v>
      </c>
      <c r="E37" s="22" t="s">
        <v>7</v>
      </c>
      <c r="F37" s="22" t="s">
        <v>20</v>
      </c>
      <c r="G37" s="66" t="s">
        <v>36</v>
      </c>
      <c r="I37" s="46">
        <f ca="1">IF(TYPE(MATCH($I$4,OFFSET('Khối 11'!$F$5,I36,0):'Khối 11'!$F$517,0)+I36)=16,"",MATCH($I$4,OFFSET('Khối 11'!$F$5,I36,0):'Khối 11'!$F$517,0)+I36)</f>
        <v>235</v>
      </c>
    </row>
    <row r="38" spans="1:9" ht="15.75" customHeight="1" x14ac:dyDescent="0.25">
      <c r="A38" s="64">
        <f t="shared" si="0"/>
        <v>34</v>
      </c>
      <c r="B38" s="22" t="s">
        <v>844</v>
      </c>
      <c r="C38" s="29" t="s">
        <v>613</v>
      </c>
      <c r="D38" s="22" t="s">
        <v>423</v>
      </c>
      <c r="E38" s="22" t="s">
        <v>10</v>
      </c>
      <c r="F38" s="22" t="s">
        <v>20</v>
      </c>
      <c r="G38" s="66" t="s">
        <v>36</v>
      </c>
      <c r="I38" s="46">
        <f ca="1">IF(TYPE(MATCH($I$4,OFFSET('Khối 11'!$F$5,I37,0):'Khối 11'!$F$517,0)+I37)=16,"",MATCH($I$4,OFFSET('Khối 11'!$F$5,I37,0):'Khối 11'!$F$517,0)+I37)</f>
        <v>236</v>
      </c>
    </row>
    <row r="39" spans="1:9" ht="15.75" customHeight="1" x14ac:dyDescent="0.25">
      <c r="A39" s="64">
        <f t="shared" si="0"/>
        <v>35</v>
      </c>
      <c r="B39" s="22" t="s">
        <v>844</v>
      </c>
      <c r="C39" s="29" t="s">
        <v>614</v>
      </c>
      <c r="D39" s="22" t="s">
        <v>238</v>
      </c>
      <c r="E39" s="22" t="s">
        <v>10</v>
      </c>
      <c r="F39" s="22" t="s">
        <v>20</v>
      </c>
      <c r="G39" s="66" t="s">
        <v>36</v>
      </c>
      <c r="I39" s="46">
        <f ca="1">IF(TYPE(MATCH($I$4,OFFSET('Khối 11'!$F$5,I38,0):'Khối 11'!$F$517,0)+I38)=16,"",MATCH($I$4,OFFSET('Khối 11'!$F$5,I38,0):'Khối 11'!$F$517,0)+I38)</f>
        <v>237</v>
      </c>
    </row>
    <row r="40" spans="1:9" ht="15.75" customHeight="1" x14ac:dyDescent="0.25">
      <c r="A40" s="64">
        <f t="shared" si="0"/>
        <v>36</v>
      </c>
      <c r="B40" s="22" t="s">
        <v>844</v>
      </c>
      <c r="C40" s="29" t="s">
        <v>615</v>
      </c>
      <c r="D40" s="22" t="s">
        <v>179</v>
      </c>
      <c r="E40" s="22" t="s">
        <v>7</v>
      </c>
      <c r="F40" s="22" t="s">
        <v>20</v>
      </c>
      <c r="G40" s="66" t="s">
        <v>36</v>
      </c>
      <c r="I40" s="46">
        <f ca="1">IF(TYPE(MATCH($I$4,OFFSET('Khối 11'!$F$5,I39,0):'Khối 11'!$F$517,0)+I39)=16,"",MATCH($I$4,OFFSET('Khối 11'!$F$5,I39,0):'Khối 11'!$F$517,0)+I39)</f>
        <v>238</v>
      </c>
    </row>
    <row r="41" spans="1:9" ht="15.75" customHeight="1" x14ac:dyDescent="0.25">
      <c r="A41" s="64">
        <f t="shared" si="0"/>
        <v>37</v>
      </c>
      <c r="B41" s="22" t="s">
        <v>844</v>
      </c>
      <c r="C41" s="29" t="s">
        <v>618</v>
      </c>
      <c r="D41" s="22" t="s">
        <v>619</v>
      </c>
      <c r="E41" s="22" t="s">
        <v>10</v>
      </c>
      <c r="F41" s="22" t="s">
        <v>20</v>
      </c>
      <c r="G41" s="66" t="s">
        <v>36</v>
      </c>
      <c r="I41" s="46">
        <f ca="1">IF(TYPE(MATCH($I$4,OFFSET('Khối 11'!$F$5,I40,0):'Khối 11'!$F$517,0)+I40)=16,"",MATCH($I$4,OFFSET('Khối 11'!$F$5,I40,0):'Khối 11'!$F$517,0)+I40)</f>
        <v>239</v>
      </c>
    </row>
    <row r="42" spans="1:9" ht="15.75" customHeight="1" x14ac:dyDescent="0.25">
      <c r="A42" s="64">
        <f t="shared" si="0"/>
        <v>38</v>
      </c>
      <c r="B42" s="22" t="s">
        <v>844</v>
      </c>
      <c r="C42" s="29" t="s">
        <v>620</v>
      </c>
      <c r="D42" s="22" t="s">
        <v>621</v>
      </c>
      <c r="E42" s="22" t="s">
        <v>7</v>
      </c>
      <c r="F42" s="22" t="s">
        <v>20</v>
      </c>
      <c r="G42" s="66" t="s">
        <v>36</v>
      </c>
      <c r="I42" s="46">
        <f ca="1">IF(TYPE(MATCH($I$4,OFFSET('Khối 11'!$F$5,I41,0):'Khối 11'!$F$517,0)+I41)=16,"",MATCH($I$4,OFFSET('Khối 11'!$F$5,I41,0):'Khối 11'!$F$517,0)+I41)</f>
        <v>240</v>
      </c>
    </row>
    <row r="43" spans="1:9" ht="15.75" customHeight="1" x14ac:dyDescent="0.25">
      <c r="A43" s="64">
        <f t="shared" si="0"/>
        <v>39</v>
      </c>
      <c r="B43" s="22" t="s">
        <v>837</v>
      </c>
      <c r="C43" s="29" t="s">
        <v>107</v>
      </c>
      <c r="D43" s="22" t="s">
        <v>108</v>
      </c>
      <c r="E43" s="22" t="s">
        <v>7</v>
      </c>
      <c r="F43" s="22" t="s">
        <v>20</v>
      </c>
      <c r="G43" s="66" t="s">
        <v>36</v>
      </c>
      <c r="I43" s="46">
        <f ca="1">IF(TYPE(MATCH($I$4,OFFSET('Khối 11'!$F$5,I42,0):'Khối 11'!$F$517,0)+I42)=16,"",MATCH($I$4,OFFSET('Khối 11'!$F$5,I42,0):'Khối 11'!$F$517,0)+I42)</f>
        <v>448</v>
      </c>
    </row>
    <row r="44" spans="1:9" ht="15.75" customHeight="1" x14ac:dyDescent="0.25">
      <c r="A44" s="64">
        <f t="shared" si="0"/>
        <v>40</v>
      </c>
      <c r="B44" s="22" t="s">
        <v>837</v>
      </c>
      <c r="C44" s="29" t="s">
        <v>103</v>
      </c>
      <c r="D44" s="22" t="s">
        <v>104</v>
      </c>
      <c r="E44" s="22" t="s">
        <v>7</v>
      </c>
      <c r="F44" s="22" t="s">
        <v>20</v>
      </c>
      <c r="G44" s="66" t="s">
        <v>36</v>
      </c>
      <c r="I44" s="46">
        <f ca="1">IF(TYPE(MATCH($I$4,OFFSET('Khối 11'!$F$5,I43,0):'Khối 11'!$F$517,0)+I43)=16,"",MATCH($I$4,OFFSET('Khối 11'!$F$5,I43,0):'Khối 11'!$F$517,0)+I43)</f>
        <v>450</v>
      </c>
    </row>
    <row r="45" spans="1:9" ht="15.75" customHeight="1" x14ac:dyDescent="0.25">
      <c r="A45" s="64">
        <f t="shared" si="0"/>
        <v>41</v>
      </c>
      <c r="B45" s="22" t="s">
        <v>837</v>
      </c>
      <c r="C45" s="29" t="s">
        <v>117</v>
      </c>
      <c r="D45" s="22" t="s">
        <v>118</v>
      </c>
      <c r="E45" s="22" t="s">
        <v>10</v>
      </c>
      <c r="F45" s="22" t="s">
        <v>20</v>
      </c>
      <c r="G45" s="66" t="s">
        <v>36</v>
      </c>
      <c r="I45" s="46">
        <f ca="1">IF(TYPE(MATCH($I$4,OFFSET('Khối 11'!$F$5,I44,0):'Khối 11'!$F$517,0)+I44)=16,"",MATCH($I$4,OFFSET('Khối 11'!$F$5,I44,0):'Khối 11'!$F$517,0)+I44)</f>
        <v>460</v>
      </c>
    </row>
    <row r="46" spans="1:9" ht="15.75" customHeight="1" x14ac:dyDescent="0.25">
      <c r="A46" s="64">
        <f t="shared" si="0"/>
        <v>42</v>
      </c>
      <c r="B46" s="22" t="s">
        <v>837</v>
      </c>
      <c r="C46" s="29" t="s">
        <v>75</v>
      </c>
      <c r="D46" s="22" t="s">
        <v>76</v>
      </c>
      <c r="E46" s="22" t="s">
        <v>10</v>
      </c>
      <c r="F46" s="22" t="s">
        <v>20</v>
      </c>
      <c r="G46" s="66" t="s">
        <v>36</v>
      </c>
      <c r="I46" s="46">
        <f ca="1">IF(TYPE(MATCH($I$4,OFFSET('Khối 11'!$F$5,I45,0):'Khối 11'!$F$517,0)+I45)=16,"",MATCH($I$4,OFFSET('Khối 11'!$F$5,I45,0):'Khối 11'!$F$517,0)+I45)</f>
        <v>470</v>
      </c>
    </row>
    <row r="47" spans="1:9" ht="15.75" customHeight="1" x14ac:dyDescent="0.25">
      <c r="A47" s="64">
        <f t="shared" si="0"/>
        <v>43</v>
      </c>
      <c r="B47" s="22" t="s">
        <v>837</v>
      </c>
      <c r="C47" s="29" t="s">
        <v>63</v>
      </c>
      <c r="D47" s="22" t="s">
        <v>64</v>
      </c>
      <c r="E47" s="22" t="s">
        <v>10</v>
      </c>
      <c r="F47" s="22" t="s">
        <v>20</v>
      </c>
      <c r="G47" s="66" t="s">
        <v>36</v>
      </c>
      <c r="I47" s="46">
        <f ca="1">IF(TYPE(MATCH($I$4,OFFSET('Khối 11'!$F$5,I46,0):'Khối 11'!$F$517,0)+I46)=16,"",MATCH($I$4,OFFSET('Khối 11'!$F$5,I46,0):'Khối 11'!$F$517,0)+I46)</f>
        <v>473</v>
      </c>
    </row>
    <row r="48" spans="1:9" ht="15.75" customHeight="1" x14ac:dyDescent="0.25">
      <c r="A48" s="64">
        <f t="shared" si="0"/>
        <v>44</v>
      </c>
      <c r="B48" s="22" t="s">
        <v>837</v>
      </c>
      <c r="C48" s="29" t="s">
        <v>113</v>
      </c>
      <c r="D48" s="22" t="s">
        <v>114</v>
      </c>
      <c r="E48" s="22" t="s">
        <v>7</v>
      </c>
      <c r="F48" s="22" t="s">
        <v>20</v>
      </c>
      <c r="G48" s="66" t="s">
        <v>36</v>
      </c>
      <c r="I48" s="46">
        <f ca="1">IF(TYPE(MATCH($I$4,OFFSET('Khối 11'!$F$5,I47,0):'Khối 11'!$F$517,0)+I47)=16,"",MATCH($I$4,OFFSET('Khối 11'!$F$5,I47,0):'Khối 11'!$F$517,0)+I47)</f>
        <v>476</v>
      </c>
    </row>
    <row r="49" spans="1:9" ht="15.75" customHeight="1" x14ac:dyDescent="0.25">
      <c r="A49" s="64">
        <f t="shared" si="0"/>
        <v>45</v>
      </c>
      <c r="B49" s="22" t="s">
        <v>25</v>
      </c>
      <c r="C49" s="29" t="s">
        <v>884</v>
      </c>
      <c r="D49" s="22" t="s">
        <v>885</v>
      </c>
      <c r="E49" s="22" t="s">
        <v>10</v>
      </c>
      <c r="F49" s="22" t="s">
        <v>20</v>
      </c>
      <c r="G49" s="66"/>
      <c r="I49" s="46">
        <f ca="1">IF(TYPE(MATCH($I$4,OFFSET('Khối 11'!$F$5,I48,0):'Khối 11'!$F$517,0)+I48)=16,"",MATCH($I$4,OFFSET('Khối 11'!$F$5,I48,0):'Khối 11'!$F$517,0)+I48)</f>
        <v>492</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85" zoomScaleNormal="85" workbookViewId="0">
      <selection activeCell="A2" sqref="A2:I2"/>
    </sheetView>
  </sheetViews>
  <sheetFormatPr defaultRowHeight="15" x14ac:dyDescent="0.25"/>
  <cols>
    <col min="1" max="1" width="4.7109375" style="21" customWidth="1"/>
    <col min="2" max="2" width="6.28515625" style="21" customWidth="1"/>
    <col min="3" max="3" width="24.5703125" style="21" bestFit="1" customWidth="1"/>
    <col min="4" max="4" width="16.7109375" style="21" customWidth="1"/>
    <col min="5" max="5" width="16.85546875" style="21" customWidth="1"/>
    <col min="6" max="6" width="6.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5"/>
      <c r="G1" s="17" t="s">
        <v>896</v>
      </c>
      <c r="H1" s="17"/>
    </row>
    <row r="2" spans="1:9" s="18" customFormat="1" ht="20.25" customHeight="1" x14ac:dyDescent="0.25">
      <c r="A2" s="179" t="s">
        <v>895</v>
      </c>
      <c r="B2" s="179"/>
      <c r="C2" s="179"/>
      <c r="D2" s="179"/>
      <c r="E2" s="179"/>
      <c r="F2" s="179"/>
      <c r="G2" s="179"/>
      <c r="H2" s="179"/>
      <c r="I2" s="179"/>
    </row>
    <row r="3" spans="1:9" s="18" customFormat="1" ht="18.75" customHeight="1" x14ac:dyDescent="0.25">
      <c r="C3" s="44" t="s">
        <v>890</v>
      </c>
      <c r="D3" s="44" t="s">
        <v>908</v>
      </c>
      <c r="F3" s="43"/>
    </row>
    <row r="4" spans="1:9" s="20" customFormat="1" ht="25.5" x14ac:dyDescent="0.25">
      <c r="A4" s="19" t="s">
        <v>0</v>
      </c>
      <c r="B4" s="19" t="s">
        <v>13</v>
      </c>
      <c r="C4" s="19" t="s">
        <v>33</v>
      </c>
      <c r="D4" s="19" t="s">
        <v>1</v>
      </c>
      <c r="E4" s="19" t="s">
        <v>2</v>
      </c>
      <c r="F4" s="19" t="s">
        <v>16</v>
      </c>
      <c r="G4" s="19" t="s">
        <v>30</v>
      </c>
      <c r="I4" s="20" t="str">
        <f>RIGHT($C$3,LEN($C$3)-5)</f>
        <v>11A5</v>
      </c>
    </row>
    <row r="5" spans="1:9" ht="15.75" customHeight="1" x14ac:dyDescent="0.25">
      <c r="A5" s="64">
        <v>1</v>
      </c>
      <c r="B5" s="22" t="s">
        <v>845</v>
      </c>
      <c r="C5" s="29" t="s">
        <v>622</v>
      </c>
      <c r="D5" s="22" t="s">
        <v>158</v>
      </c>
      <c r="E5" s="22" t="s">
        <v>7</v>
      </c>
      <c r="F5" s="22" t="s">
        <v>21</v>
      </c>
      <c r="G5" s="66" t="s">
        <v>36</v>
      </c>
      <c r="I5" s="45">
        <f>IF(TYPE(MATCH($I$4,DSLop,0))=16,"",MATCH($I$4,DSLop,0))</f>
        <v>241</v>
      </c>
    </row>
    <row r="6" spans="1:9" ht="15.75" customHeight="1" x14ac:dyDescent="0.25">
      <c r="A6" s="64">
        <f>IF(C6&lt;&gt;"",A5+1,"")</f>
        <v>2</v>
      </c>
      <c r="B6" s="22" t="s">
        <v>845</v>
      </c>
      <c r="C6" s="29" t="s">
        <v>623</v>
      </c>
      <c r="D6" s="22" t="s">
        <v>624</v>
      </c>
      <c r="E6" s="22" t="s">
        <v>10</v>
      </c>
      <c r="F6" s="22" t="s">
        <v>21</v>
      </c>
      <c r="G6" s="66" t="s">
        <v>36</v>
      </c>
      <c r="I6" s="46">
        <f ca="1">IF(TYPE(MATCH($I$4,OFFSET('Khối 11'!$F$5,I5,0):'Khối 11'!$F$517,0)+I5)=16,"",MATCH($I$4,OFFSET('Khối 11'!$F$5,I5,0):'Khối 11'!$F$517,0)+I5)</f>
        <v>242</v>
      </c>
    </row>
    <row r="7" spans="1:9" ht="15.75" customHeight="1" x14ac:dyDescent="0.25">
      <c r="A7" s="64">
        <f t="shared" ref="A7:A51" si="0">IF(C7&lt;&gt;"",A6+1,"")</f>
        <v>3</v>
      </c>
      <c r="B7" s="22" t="s">
        <v>845</v>
      </c>
      <c r="C7" s="29" t="s">
        <v>625</v>
      </c>
      <c r="D7" s="22" t="s">
        <v>595</v>
      </c>
      <c r="E7" s="22" t="s">
        <v>7</v>
      </c>
      <c r="F7" s="22" t="s">
        <v>21</v>
      </c>
      <c r="G7" s="66" t="s">
        <v>36</v>
      </c>
      <c r="I7" s="46">
        <f ca="1">IF(TYPE(MATCH($I$4,OFFSET('Khối 11'!$F$5,I6,0):'Khối 11'!$F$517,0)+I6)=16,"",MATCH($I$4,OFFSET('Khối 11'!$F$5,I6,0):'Khối 11'!$F$517,0)+I6)</f>
        <v>243</v>
      </c>
    </row>
    <row r="8" spans="1:9" ht="15.75" customHeight="1" x14ac:dyDescent="0.25">
      <c r="A8" s="64">
        <f t="shared" si="0"/>
        <v>4</v>
      </c>
      <c r="B8" s="22" t="s">
        <v>845</v>
      </c>
      <c r="C8" s="29" t="s">
        <v>626</v>
      </c>
      <c r="D8" s="22" t="s">
        <v>627</v>
      </c>
      <c r="E8" s="22" t="s">
        <v>7</v>
      </c>
      <c r="F8" s="22" t="s">
        <v>21</v>
      </c>
      <c r="G8" s="66" t="s">
        <v>36</v>
      </c>
      <c r="I8" s="46">
        <f ca="1">IF(TYPE(MATCH($I$4,OFFSET('Khối 11'!$F$5,I7,0):'Khối 11'!$F$517,0)+I7)=16,"",MATCH($I$4,OFFSET('Khối 11'!$F$5,I7,0):'Khối 11'!$F$517,0)+I7)</f>
        <v>244</v>
      </c>
    </row>
    <row r="9" spans="1:9" ht="15.75" customHeight="1" x14ac:dyDescent="0.25">
      <c r="A9" s="64">
        <f t="shared" si="0"/>
        <v>5</v>
      </c>
      <c r="B9" s="22" t="s">
        <v>845</v>
      </c>
      <c r="C9" s="29" t="s">
        <v>628</v>
      </c>
      <c r="D9" s="22" t="s">
        <v>482</v>
      </c>
      <c r="E9" s="22" t="s">
        <v>10</v>
      </c>
      <c r="F9" s="22" t="s">
        <v>21</v>
      </c>
      <c r="G9" s="66" t="s">
        <v>36</v>
      </c>
      <c r="I9" s="46">
        <f ca="1">IF(TYPE(MATCH($I$4,OFFSET('Khối 11'!$F$5,I8,0):'Khối 11'!$F$517,0)+I8)=16,"",MATCH($I$4,OFFSET('Khối 11'!$F$5,I8,0):'Khối 11'!$F$517,0)+I8)</f>
        <v>245</v>
      </c>
    </row>
    <row r="10" spans="1:9" ht="15.75" customHeight="1" x14ac:dyDescent="0.25">
      <c r="A10" s="64">
        <f t="shared" si="0"/>
        <v>6</v>
      </c>
      <c r="B10" s="22" t="s">
        <v>845</v>
      </c>
      <c r="C10" s="29" t="s">
        <v>629</v>
      </c>
      <c r="D10" s="22" t="s">
        <v>630</v>
      </c>
      <c r="E10" s="22" t="s">
        <v>10</v>
      </c>
      <c r="F10" s="22" t="s">
        <v>21</v>
      </c>
      <c r="G10" s="66" t="s">
        <v>36</v>
      </c>
      <c r="I10" s="46">
        <f ca="1">IF(TYPE(MATCH($I$4,OFFSET('Khối 11'!$F$5,I9,0):'Khối 11'!$F$517,0)+I9)=16,"",MATCH($I$4,OFFSET('Khối 11'!$F$5,I9,0):'Khối 11'!$F$517,0)+I9)</f>
        <v>246</v>
      </c>
    </row>
    <row r="11" spans="1:9" ht="15.75" customHeight="1" x14ac:dyDescent="0.25">
      <c r="A11" s="64">
        <f t="shared" si="0"/>
        <v>7</v>
      </c>
      <c r="B11" s="22" t="s">
        <v>845</v>
      </c>
      <c r="C11" s="29" t="s">
        <v>631</v>
      </c>
      <c r="D11" s="22" t="s">
        <v>53</v>
      </c>
      <c r="E11" s="22" t="s">
        <v>7</v>
      </c>
      <c r="F11" s="22" t="s">
        <v>21</v>
      </c>
      <c r="G11" s="66" t="s">
        <v>36</v>
      </c>
      <c r="I11" s="46">
        <f ca="1">IF(TYPE(MATCH($I$4,OFFSET('Khối 11'!$F$5,I10,0):'Khối 11'!$F$517,0)+I10)=16,"",MATCH($I$4,OFFSET('Khối 11'!$F$5,I10,0):'Khối 11'!$F$517,0)+I10)</f>
        <v>247</v>
      </c>
    </row>
    <row r="12" spans="1:9" ht="15.75" customHeight="1" x14ac:dyDescent="0.25">
      <c r="A12" s="64">
        <f t="shared" si="0"/>
        <v>8</v>
      </c>
      <c r="B12" s="22" t="s">
        <v>845</v>
      </c>
      <c r="C12" s="29" t="s">
        <v>632</v>
      </c>
      <c r="D12" s="22" t="s">
        <v>116</v>
      </c>
      <c r="E12" s="22" t="s">
        <v>10</v>
      </c>
      <c r="F12" s="22" t="s">
        <v>21</v>
      </c>
      <c r="G12" s="66" t="s">
        <v>36</v>
      </c>
      <c r="I12" s="46">
        <f ca="1">IF(TYPE(MATCH($I$4,OFFSET('Khối 11'!$F$5,I11,0):'Khối 11'!$F$517,0)+I11)=16,"",MATCH($I$4,OFFSET('Khối 11'!$F$5,I11,0):'Khối 11'!$F$517,0)+I11)</f>
        <v>248</v>
      </c>
    </row>
    <row r="13" spans="1:9" ht="15.75" customHeight="1" x14ac:dyDescent="0.25">
      <c r="A13" s="64">
        <f t="shared" si="0"/>
        <v>9</v>
      </c>
      <c r="B13" s="22" t="s">
        <v>845</v>
      </c>
      <c r="C13" s="29" t="s">
        <v>633</v>
      </c>
      <c r="D13" s="22" t="s">
        <v>562</v>
      </c>
      <c r="E13" s="22" t="s">
        <v>10</v>
      </c>
      <c r="F13" s="22" t="s">
        <v>21</v>
      </c>
      <c r="G13" s="66" t="s">
        <v>36</v>
      </c>
      <c r="I13" s="46">
        <f ca="1">IF(TYPE(MATCH($I$4,OFFSET('Khối 11'!$F$5,I12,0):'Khối 11'!$F$517,0)+I12)=16,"",MATCH($I$4,OFFSET('Khối 11'!$F$5,I12,0):'Khối 11'!$F$517,0)+I12)</f>
        <v>249</v>
      </c>
    </row>
    <row r="14" spans="1:9" ht="15.75" customHeight="1" x14ac:dyDescent="0.25">
      <c r="A14" s="64">
        <f t="shared" si="0"/>
        <v>10</v>
      </c>
      <c r="B14" s="22" t="s">
        <v>845</v>
      </c>
      <c r="C14" s="29" t="s">
        <v>634</v>
      </c>
      <c r="D14" s="22" t="s">
        <v>134</v>
      </c>
      <c r="E14" s="22" t="s">
        <v>10</v>
      </c>
      <c r="F14" s="22" t="s">
        <v>21</v>
      </c>
      <c r="G14" s="66" t="s">
        <v>36</v>
      </c>
      <c r="I14" s="46">
        <f ca="1">IF(TYPE(MATCH($I$4,OFFSET('Khối 11'!$F$5,I13,0):'Khối 11'!$F$517,0)+I13)=16,"",MATCH($I$4,OFFSET('Khối 11'!$F$5,I13,0):'Khối 11'!$F$517,0)+I13)</f>
        <v>250</v>
      </c>
    </row>
    <row r="15" spans="1:9" ht="15.75" customHeight="1" x14ac:dyDescent="0.25">
      <c r="A15" s="64">
        <f t="shared" si="0"/>
        <v>11</v>
      </c>
      <c r="B15" s="22" t="s">
        <v>845</v>
      </c>
      <c r="C15" s="29" t="s">
        <v>635</v>
      </c>
      <c r="D15" s="22" t="s">
        <v>636</v>
      </c>
      <c r="E15" s="22" t="s">
        <v>7</v>
      </c>
      <c r="F15" s="22" t="s">
        <v>21</v>
      </c>
      <c r="G15" s="66" t="s">
        <v>36</v>
      </c>
      <c r="I15" s="46">
        <f ca="1">IF(TYPE(MATCH($I$4,OFFSET('Khối 11'!$F$5,I14,0):'Khối 11'!$F$517,0)+I14)=16,"",MATCH($I$4,OFFSET('Khối 11'!$F$5,I14,0):'Khối 11'!$F$517,0)+I14)</f>
        <v>251</v>
      </c>
    </row>
    <row r="16" spans="1:9" ht="15.75" customHeight="1" x14ac:dyDescent="0.25">
      <c r="A16" s="64">
        <f t="shared" si="0"/>
        <v>12</v>
      </c>
      <c r="B16" s="22" t="s">
        <v>845</v>
      </c>
      <c r="C16" s="29" t="s">
        <v>637</v>
      </c>
      <c r="D16" s="22" t="s">
        <v>100</v>
      </c>
      <c r="E16" s="22" t="s">
        <v>7</v>
      </c>
      <c r="F16" s="22" t="s">
        <v>21</v>
      </c>
      <c r="G16" s="66" t="s">
        <v>36</v>
      </c>
      <c r="I16" s="46">
        <f ca="1">IF(TYPE(MATCH($I$4,OFFSET('Khối 11'!$F$5,I15,0):'Khối 11'!$F$517,0)+I15)=16,"",MATCH($I$4,OFFSET('Khối 11'!$F$5,I15,0):'Khối 11'!$F$517,0)+I15)</f>
        <v>252</v>
      </c>
    </row>
    <row r="17" spans="1:9" ht="15.75" customHeight="1" x14ac:dyDescent="0.25">
      <c r="A17" s="64">
        <f t="shared" si="0"/>
        <v>13</v>
      </c>
      <c r="B17" s="22" t="s">
        <v>845</v>
      </c>
      <c r="C17" s="29" t="s">
        <v>638</v>
      </c>
      <c r="D17" s="22" t="s">
        <v>257</v>
      </c>
      <c r="E17" s="22" t="s">
        <v>7</v>
      </c>
      <c r="F17" s="22" t="s">
        <v>21</v>
      </c>
      <c r="G17" s="66" t="s">
        <v>36</v>
      </c>
      <c r="I17" s="46">
        <f ca="1">IF(TYPE(MATCH($I$4,OFFSET('Khối 11'!$F$5,I16,0):'Khối 11'!$F$517,0)+I16)=16,"",MATCH($I$4,OFFSET('Khối 11'!$F$5,I16,0):'Khối 11'!$F$517,0)+I16)</f>
        <v>253</v>
      </c>
    </row>
    <row r="18" spans="1:9" ht="15.75" customHeight="1" x14ac:dyDescent="0.25">
      <c r="A18" s="64">
        <f t="shared" si="0"/>
        <v>14</v>
      </c>
      <c r="B18" s="22" t="s">
        <v>845</v>
      </c>
      <c r="C18" s="29" t="s">
        <v>639</v>
      </c>
      <c r="D18" s="22" t="s">
        <v>234</v>
      </c>
      <c r="E18" s="22" t="s">
        <v>10</v>
      </c>
      <c r="F18" s="22" t="s">
        <v>21</v>
      </c>
      <c r="G18" s="66" t="s">
        <v>36</v>
      </c>
      <c r="I18" s="46">
        <f ca="1">IF(TYPE(MATCH($I$4,OFFSET('Khối 11'!$F$5,I17,0):'Khối 11'!$F$517,0)+I17)=16,"",MATCH($I$4,OFFSET('Khối 11'!$F$5,I17,0):'Khối 11'!$F$517,0)+I17)</f>
        <v>254</v>
      </c>
    </row>
    <row r="19" spans="1:9" ht="15.75" customHeight="1" x14ac:dyDescent="0.25">
      <c r="A19" s="64">
        <f t="shared" si="0"/>
        <v>15</v>
      </c>
      <c r="B19" s="22" t="s">
        <v>845</v>
      </c>
      <c r="C19" s="29" t="s">
        <v>640</v>
      </c>
      <c r="D19" s="22" t="s">
        <v>177</v>
      </c>
      <c r="E19" s="22" t="s">
        <v>10</v>
      </c>
      <c r="F19" s="22" t="s">
        <v>21</v>
      </c>
      <c r="G19" s="66"/>
      <c r="I19" s="46">
        <f ca="1">IF(TYPE(MATCH($I$4,OFFSET('Khối 11'!$F$5,I18,0):'Khối 11'!$F$517,0)+I18)=16,"",MATCH($I$4,OFFSET('Khối 11'!$F$5,I18,0):'Khối 11'!$F$517,0)+I18)</f>
        <v>255</v>
      </c>
    </row>
    <row r="20" spans="1:9" ht="15.75" customHeight="1" x14ac:dyDescent="0.25">
      <c r="A20" s="64">
        <f t="shared" si="0"/>
        <v>16</v>
      </c>
      <c r="B20" s="22" t="s">
        <v>845</v>
      </c>
      <c r="C20" s="29" t="s">
        <v>641</v>
      </c>
      <c r="D20" s="22" t="s">
        <v>205</v>
      </c>
      <c r="E20" s="22" t="s">
        <v>10</v>
      </c>
      <c r="F20" s="22" t="s">
        <v>21</v>
      </c>
      <c r="G20" s="66" t="s">
        <v>36</v>
      </c>
      <c r="I20" s="46">
        <f ca="1">IF(TYPE(MATCH($I$4,OFFSET('Khối 11'!$F$5,I19,0):'Khối 11'!$F$517,0)+I19)=16,"",MATCH($I$4,OFFSET('Khối 11'!$F$5,I19,0):'Khối 11'!$F$517,0)+I19)</f>
        <v>256</v>
      </c>
    </row>
    <row r="21" spans="1:9" ht="15.75" customHeight="1" x14ac:dyDescent="0.25">
      <c r="A21" s="64">
        <f t="shared" si="0"/>
        <v>17</v>
      </c>
      <c r="B21" s="22" t="s">
        <v>845</v>
      </c>
      <c r="C21" s="29" t="s">
        <v>642</v>
      </c>
      <c r="D21" s="22" t="s">
        <v>643</v>
      </c>
      <c r="E21" s="22" t="s">
        <v>7</v>
      </c>
      <c r="F21" s="22" t="s">
        <v>21</v>
      </c>
      <c r="G21" s="66" t="s">
        <v>36</v>
      </c>
      <c r="I21" s="46">
        <f ca="1">IF(TYPE(MATCH($I$4,OFFSET('Khối 11'!$F$5,I20,0):'Khối 11'!$F$517,0)+I20)=16,"",MATCH($I$4,OFFSET('Khối 11'!$F$5,I20,0):'Khối 11'!$F$517,0)+I20)</f>
        <v>257</v>
      </c>
    </row>
    <row r="22" spans="1:9" ht="15.75" customHeight="1" x14ac:dyDescent="0.25">
      <c r="A22" s="64">
        <f t="shared" si="0"/>
        <v>18</v>
      </c>
      <c r="B22" s="22" t="s">
        <v>845</v>
      </c>
      <c r="C22" s="29" t="s">
        <v>644</v>
      </c>
      <c r="D22" s="22" t="s">
        <v>160</v>
      </c>
      <c r="E22" s="22" t="s">
        <v>7</v>
      </c>
      <c r="F22" s="22" t="s">
        <v>21</v>
      </c>
      <c r="G22" s="66" t="s">
        <v>36</v>
      </c>
      <c r="I22" s="46">
        <f ca="1">IF(TYPE(MATCH($I$4,OFFSET('Khối 11'!$F$5,I21,0):'Khối 11'!$F$517,0)+I21)=16,"",MATCH($I$4,OFFSET('Khối 11'!$F$5,I21,0):'Khối 11'!$F$517,0)+I21)</f>
        <v>258</v>
      </c>
    </row>
    <row r="23" spans="1:9" ht="15.75" customHeight="1" x14ac:dyDescent="0.25">
      <c r="A23" s="64">
        <f t="shared" si="0"/>
        <v>19</v>
      </c>
      <c r="B23" s="22" t="s">
        <v>845</v>
      </c>
      <c r="C23" s="29" t="s">
        <v>645</v>
      </c>
      <c r="D23" s="22" t="s">
        <v>646</v>
      </c>
      <c r="E23" s="22" t="s">
        <v>10</v>
      </c>
      <c r="F23" s="22" t="s">
        <v>21</v>
      </c>
      <c r="G23" s="66" t="s">
        <v>36</v>
      </c>
      <c r="I23" s="46">
        <f ca="1">IF(TYPE(MATCH($I$4,OFFSET('Khối 11'!$F$5,I22,0):'Khối 11'!$F$517,0)+I22)=16,"",MATCH($I$4,OFFSET('Khối 11'!$F$5,I22,0):'Khối 11'!$F$517,0)+I22)</f>
        <v>259</v>
      </c>
    </row>
    <row r="24" spans="1:9" ht="15.75" customHeight="1" x14ac:dyDescent="0.25">
      <c r="A24" s="64">
        <f t="shared" si="0"/>
        <v>20</v>
      </c>
      <c r="B24" s="22" t="s">
        <v>845</v>
      </c>
      <c r="C24" s="29" t="s">
        <v>647</v>
      </c>
      <c r="D24" s="22" t="s">
        <v>648</v>
      </c>
      <c r="E24" s="22" t="s">
        <v>10</v>
      </c>
      <c r="F24" s="22" t="s">
        <v>21</v>
      </c>
      <c r="G24" s="66" t="s">
        <v>36</v>
      </c>
      <c r="I24" s="46">
        <f ca="1">IF(TYPE(MATCH($I$4,OFFSET('Khối 11'!$F$5,I23,0):'Khối 11'!$F$517,0)+I23)=16,"",MATCH($I$4,OFFSET('Khối 11'!$F$5,I23,0):'Khối 11'!$F$517,0)+I23)</f>
        <v>260</v>
      </c>
    </row>
    <row r="25" spans="1:9" ht="15.75" customHeight="1" x14ac:dyDescent="0.25">
      <c r="A25" s="64">
        <f t="shared" si="0"/>
        <v>21</v>
      </c>
      <c r="B25" s="22" t="s">
        <v>845</v>
      </c>
      <c r="C25" s="29" t="s">
        <v>649</v>
      </c>
      <c r="D25" s="22" t="s">
        <v>426</v>
      </c>
      <c r="E25" s="22" t="s">
        <v>7</v>
      </c>
      <c r="F25" s="22" t="s">
        <v>21</v>
      </c>
      <c r="G25" s="66" t="s">
        <v>36</v>
      </c>
      <c r="I25" s="46">
        <f ca="1">IF(TYPE(MATCH($I$4,OFFSET('Khối 11'!$F$5,I24,0):'Khối 11'!$F$517,0)+I24)=16,"",MATCH($I$4,OFFSET('Khối 11'!$F$5,I24,0):'Khối 11'!$F$517,0)+I24)</f>
        <v>261</v>
      </c>
    </row>
    <row r="26" spans="1:9" ht="15.75" customHeight="1" x14ac:dyDescent="0.25">
      <c r="A26" s="64">
        <f t="shared" si="0"/>
        <v>22</v>
      </c>
      <c r="B26" s="22" t="s">
        <v>845</v>
      </c>
      <c r="C26" s="29" t="s">
        <v>650</v>
      </c>
      <c r="D26" s="22" t="s">
        <v>302</v>
      </c>
      <c r="E26" s="22" t="s">
        <v>10</v>
      </c>
      <c r="F26" s="22" t="s">
        <v>21</v>
      </c>
      <c r="G26" s="66" t="s">
        <v>36</v>
      </c>
      <c r="I26" s="46">
        <f ca="1">IF(TYPE(MATCH($I$4,OFFSET('Khối 11'!$F$5,I25,0):'Khối 11'!$F$517,0)+I25)=16,"",MATCH($I$4,OFFSET('Khối 11'!$F$5,I25,0):'Khối 11'!$F$517,0)+I25)</f>
        <v>262</v>
      </c>
    </row>
    <row r="27" spans="1:9" ht="15.75" customHeight="1" x14ac:dyDescent="0.25">
      <c r="A27" s="64">
        <f t="shared" si="0"/>
        <v>23</v>
      </c>
      <c r="B27" s="22" t="s">
        <v>845</v>
      </c>
      <c r="C27" s="29" t="s">
        <v>651</v>
      </c>
      <c r="D27" s="22" t="s">
        <v>120</v>
      </c>
      <c r="E27" s="22" t="s">
        <v>7</v>
      </c>
      <c r="F27" s="22" t="s">
        <v>21</v>
      </c>
      <c r="G27" s="66" t="s">
        <v>36</v>
      </c>
      <c r="I27" s="46">
        <f ca="1">IF(TYPE(MATCH($I$4,OFFSET('Khối 11'!$F$5,I26,0):'Khối 11'!$F$517,0)+I26)=16,"",MATCH($I$4,OFFSET('Khối 11'!$F$5,I26,0):'Khối 11'!$F$517,0)+I26)</f>
        <v>263</v>
      </c>
    </row>
    <row r="28" spans="1:9" ht="15.75" customHeight="1" x14ac:dyDescent="0.25">
      <c r="A28" s="64">
        <f t="shared" si="0"/>
        <v>24</v>
      </c>
      <c r="B28" s="22" t="s">
        <v>845</v>
      </c>
      <c r="C28" s="29" t="s">
        <v>652</v>
      </c>
      <c r="D28" s="22" t="s">
        <v>488</v>
      </c>
      <c r="E28" s="22" t="s">
        <v>7</v>
      </c>
      <c r="F28" s="22" t="s">
        <v>21</v>
      </c>
      <c r="G28" s="66" t="s">
        <v>36</v>
      </c>
      <c r="I28" s="46">
        <f ca="1">IF(TYPE(MATCH($I$4,OFFSET('Khối 11'!$F$5,I27,0):'Khối 11'!$F$517,0)+I27)=16,"",MATCH($I$4,OFFSET('Khối 11'!$F$5,I27,0):'Khối 11'!$F$517,0)+I27)</f>
        <v>264</v>
      </c>
    </row>
    <row r="29" spans="1:9" ht="15.75" customHeight="1" x14ac:dyDescent="0.25">
      <c r="A29" s="64">
        <f t="shared" si="0"/>
        <v>25</v>
      </c>
      <c r="B29" s="22" t="s">
        <v>845</v>
      </c>
      <c r="C29" s="29" t="s">
        <v>653</v>
      </c>
      <c r="D29" s="22" t="s">
        <v>54</v>
      </c>
      <c r="E29" s="22" t="s">
        <v>10</v>
      </c>
      <c r="F29" s="22" t="s">
        <v>21</v>
      </c>
      <c r="G29" s="66" t="s">
        <v>36</v>
      </c>
      <c r="I29" s="46">
        <f ca="1">IF(TYPE(MATCH($I$4,OFFSET('Khối 11'!$F$5,I28,0):'Khối 11'!$F$517,0)+I28)=16,"",MATCH($I$4,OFFSET('Khối 11'!$F$5,I28,0):'Khối 11'!$F$517,0)+I28)</f>
        <v>265</v>
      </c>
    </row>
    <row r="30" spans="1:9" ht="15.75" customHeight="1" x14ac:dyDescent="0.25">
      <c r="A30" s="64">
        <f t="shared" si="0"/>
        <v>26</v>
      </c>
      <c r="B30" s="22" t="s">
        <v>845</v>
      </c>
      <c r="C30" s="29" t="s">
        <v>654</v>
      </c>
      <c r="D30" s="22" t="s">
        <v>181</v>
      </c>
      <c r="E30" s="22" t="s">
        <v>10</v>
      </c>
      <c r="F30" s="22" t="s">
        <v>21</v>
      </c>
      <c r="G30" s="66" t="s">
        <v>36</v>
      </c>
      <c r="I30" s="46">
        <f ca="1">IF(TYPE(MATCH($I$4,OFFSET('Khối 11'!$F$5,I29,0):'Khối 11'!$F$517,0)+I29)=16,"",MATCH($I$4,OFFSET('Khối 11'!$F$5,I29,0):'Khối 11'!$F$517,0)+I29)</f>
        <v>266</v>
      </c>
    </row>
    <row r="31" spans="1:9" ht="15.75" customHeight="1" x14ac:dyDescent="0.25">
      <c r="A31" s="64">
        <f t="shared" si="0"/>
        <v>27</v>
      </c>
      <c r="B31" s="22" t="s">
        <v>845</v>
      </c>
      <c r="C31" s="29" t="s">
        <v>655</v>
      </c>
      <c r="D31" s="22" t="s">
        <v>136</v>
      </c>
      <c r="E31" s="22" t="s">
        <v>7</v>
      </c>
      <c r="F31" s="22" t="s">
        <v>21</v>
      </c>
      <c r="G31" s="66" t="s">
        <v>36</v>
      </c>
      <c r="I31" s="46">
        <f ca="1">IF(TYPE(MATCH($I$4,OFFSET('Khối 11'!$F$5,I30,0):'Khối 11'!$F$517,0)+I30)=16,"",MATCH($I$4,OFFSET('Khối 11'!$F$5,I30,0):'Khối 11'!$F$517,0)+I30)</f>
        <v>267</v>
      </c>
    </row>
    <row r="32" spans="1:9" ht="15.75" customHeight="1" x14ac:dyDescent="0.25">
      <c r="A32" s="64">
        <f t="shared" si="0"/>
        <v>28</v>
      </c>
      <c r="B32" s="22" t="s">
        <v>845</v>
      </c>
      <c r="C32" s="29" t="s">
        <v>656</v>
      </c>
      <c r="D32" s="22" t="s">
        <v>177</v>
      </c>
      <c r="E32" s="22" t="s">
        <v>10</v>
      </c>
      <c r="F32" s="22" t="s">
        <v>21</v>
      </c>
      <c r="G32" s="66" t="s">
        <v>36</v>
      </c>
      <c r="I32" s="46">
        <f ca="1">IF(TYPE(MATCH($I$4,OFFSET('Khối 11'!$F$5,I31,0):'Khối 11'!$F$517,0)+I31)=16,"",MATCH($I$4,OFFSET('Khối 11'!$F$5,I31,0):'Khối 11'!$F$517,0)+I31)</f>
        <v>268</v>
      </c>
    </row>
    <row r="33" spans="1:9" ht="15.75" customHeight="1" x14ac:dyDescent="0.25">
      <c r="A33" s="64">
        <f t="shared" si="0"/>
        <v>29</v>
      </c>
      <c r="B33" s="22" t="s">
        <v>845</v>
      </c>
      <c r="C33" s="29" t="s">
        <v>657</v>
      </c>
      <c r="D33" s="22" t="s">
        <v>134</v>
      </c>
      <c r="E33" s="22" t="s">
        <v>7</v>
      </c>
      <c r="F33" s="22" t="s">
        <v>21</v>
      </c>
      <c r="G33" s="66" t="s">
        <v>36</v>
      </c>
      <c r="I33" s="46">
        <f ca="1">IF(TYPE(MATCH($I$4,OFFSET('Khối 11'!$F$5,I32,0):'Khối 11'!$F$517,0)+I32)=16,"",MATCH($I$4,OFFSET('Khối 11'!$F$5,I32,0):'Khối 11'!$F$517,0)+I32)</f>
        <v>269</v>
      </c>
    </row>
    <row r="34" spans="1:9" ht="15.75" customHeight="1" x14ac:dyDescent="0.25">
      <c r="A34" s="64">
        <f t="shared" si="0"/>
        <v>30</v>
      </c>
      <c r="B34" s="22" t="s">
        <v>845</v>
      </c>
      <c r="C34" s="29" t="s">
        <v>658</v>
      </c>
      <c r="D34" s="22" t="s">
        <v>659</v>
      </c>
      <c r="E34" s="22" t="s">
        <v>7</v>
      </c>
      <c r="F34" s="22" t="s">
        <v>21</v>
      </c>
      <c r="G34" s="66" t="s">
        <v>36</v>
      </c>
      <c r="I34" s="46">
        <f ca="1">IF(TYPE(MATCH($I$4,OFFSET('Khối 11'!$F$5,I33,0):'Khối 11'!$F$517,0)+I33)=16,"",MATCH($I$4,OFFSET('Khối 11'!$F$5,I33,0):'Khối 11'!$F$517,0)+I33)</f>
        <v>270</v>
      </c>
    </row>
    <row r="35" spans="1:9" ht="15.75" customHeight="1" x14ac:dyDescent="0.25">
      <c r="A35" s="64">
        <f t="shared" si="0"/>
        <v>31</v>
      </c>
      <c r="B35" s="22" t="s">
        <v>845</v>
      </c>
      <c r="C35" s="29" t="s">
        <v>660</v>
      </c>
      <c r="D35" s="22" t="s">
        <v>661</v>
      </c>
      <c r="E35" s="22" t="s">
        <v>7</v>
      </c>
      <c r="F35" s="22" t="s">
        <v>21</v>
      </c>
      <c r="G35" s="66" t="s">
        <v>36</v>
      </c>
      <c r="I35" s="46">
        <f ca="1">IF(TYPE(MATCH($I$4,OFFSET('Khối 11'!$F$5,I34,0):'Khối 11'!$F$517,0)+I34)=16,"",MATCH($I$4,OFFSET('Khối 11'!$F$5,I34,0):'Khối 11'!$F$517,0)+I34)</f>
        <v>271</v>
      </c>
    </row>
    <row r="36" spans="1:9" ht="15.75" customHeight="1" x14ac:dyDescent="0.25">
      <c r="A36" s="64">
        <f t="shared" si="0"/>
        <v>32</v>
      </c>
      <c r="B36" s="22" t="s">
        <v>845</v>
      </c>
      <c r="C36" s="29" t="s">
        <v>662</v>
      </c>
      <c r="D36" s="22" t="s">
        <v>510</v>
      </c>
      <c r="E36" s="22" t="s">
        <v>7</v>
      </c>
      <c r="F36" s="22" t="s">
        <v>21</v>
      </c>
      <c r="G36" s="66" t="s">
        <v>36</v>
      </c>
      <c r="I36" s="46">
        <f ca="1">IF(TYPE(MATCH($I$4,OFFSET('Khối 11'!$F$5,I35,0):'Khối 11'!$F$517,0)+I35)=16,"",MATCH($I$4,OFFSET('Khối 11'!$F$5,I35,0):'Khối 11'!$F$517,0)+I35)</f>
        <v>272</v>
      </c>
    </row>
    <row r="37" spans="1:9" ht="15.75" customHeight="1" x14ac:dyDescent="0.25">
      <c r="A37" s="64">
        <f t="shared" si="0"/>
        <v>33</v>
      </c>
      <c r="B37" s="22" t="s">
        <v>845</v>
      </c>
      <c r="C37" s="29" t="s">
        <v>663</v>
      </c>
      <c r="D37" s="22" t="s">
        <v>167</v>
      </c>
      <c r="E37" s="22" t="s">
        <v>7</v>
      </c>
      <c r="F37" s="22" t="s">
        <v>21</v>
      </c>
      <c r="G37" s="66" t="s">
        <v>36</v>
      </c>
      <c r="I37" s="46">
        <f ca="1">IF(TYPE(MATCH($I$4,OFFSET('Khối 11'!$F$5,I36,0):'Khối 11'!$F$517,0)+I36)=16,"",MATCH($I$4,OFFSET('Khối 11'!$F$5,I36,0):'Khối 11'!$F$517,0)+I36)</f>
        <v>273</v>
      </c>
    </row>
    <row r="38" spans="1:9" ht="15.75" customHeight="1" x14ac:dyDescent="0.25">
      <c r="A38" s="64">
        <f t="shared" si="0"/>
        <v>34</v>
      </c>
      <c r="B38" s="22" t="s">
        <v>845</v>
      </c>
      <c r="C38" s="29" t="s">
        <v>664</v>
      </c>
      <c r="D38" s="22" t="s">
        <v>365</v>
      </c>
      <c r="E38" s="22" t="s">
        <v>7</v>
      </c>
      <c r="F38" s="22" t="s">
        <v>21</v>
      </c>
      <c r="G38" s="66" t="s">
        <v>36</v>
      </c>
      <c r="I38" s="46">
        <f ca="1">IF(TYPE(MATCH($I$4,OFFSET('Khối 11'!$F$5,I37,0):'Khối 11'!$F$517,0)+I37)=16,"",MATCH($I$4,OFFSET('Khối 11'!$F$5,I37,0):'Khối 11'!$F$517,0)+I37)</f>
        <v>274</v>
      </c>
    </row>
    <row r="39" spans="1:9" ht="15.75" customHeight="1" x14ac:dyDescent="0.25">
      <c r="A39" s="64">
        <f t="shared" si="0"/>
        <v>35</v>
      </c>
      <c r="B39" s="22" t="s">
        <v>845</v>
      </c>
      <c r="C39" s="29" t="s">
        <v>665</v>
      </c>
      <c r="D39" s="22" t="s">
        <v>423</v>
      </c>
      <c r="E39" s="22" t="s">
        <v>7</v>
      </c>
      <c r="F39" s="22" t="s">
        <v>21</v>
      </c>
      <c r="G39" s="66" t="s">
        <v>36</v>
      </c>
      <c r="I39" s="46">
        <f ca="1">IF(TYPE(MATCH($I$4,OFFSET('Khối 11'!$F$5,I38,0):'Khối 11'!$F$517,0)+I38)=16,"",MATCH($I$4,OFFSET('Khối 11'!$F$5,I38,0):'Khối 11'!$F$517,0)+I38)</f>
        <v>275</v>
      </c>
    </row>
    <row r="40" spans="1:9" ht="15.75" customHeight="1" x14ac:dyDescent="0.25">
      <c r="A40" s="64">
        <f t="shared" si="0"/>
        <v>36</v>
      </c>
      <c r="B40" s="22" t="s">
        <v>845</v>
      </c>
      <c r="C40" s="29" t="s">
        <v>666</v>
      </c>
      <c r="D40" s="22" t="s">
        <v>134</v>
      </c>
      <c r="E40" s="22" t="s">
        <v>10</v>
      </c>
      <c r="F40" s="22" t="s">
        <v>21</v>
      </c>
      <c r="G40" s="66" t="s">
        <v>36</v>
      </c>
      <c r="I40" s="46">
        <f ca="1">IF(TYPE(MATCH($I$4,OFFSET('Khối 11'!$F$5,I39,0):'Khối 11'!$F$517,0)+I39)=16,"",MATCH($I$4,OFFSET('Khối 11'!$F$5,I39,0):'Khối 11'!$F$517,0)+I39)</f>
        <v>276</v>
      </c>
    </row>
    <row r="41" spans="1:9" ht="15.75" customHeight="1" x14ac:dyDescent="0.25">
      <c r="A41" s="64">
        <f t="shared" si="0"/>
        <v>37</v>
      </c>
      <c r="B41" s="22" t="s">
        <v>845</v>
      </c>
      <c r="C41" s="29" t="s">
        <v>667</v>
      </c>
      <c r="D41" s="22" t="s">
        <v>362</v>
      </c>
      <c r="E41" s="22" t="s">
        <v>10</v>
      </c>
      <c r="F41" s="22" t="s">
        <v>21</v>
      </c>
      <c r="G41" s="66" t="s">
        <v>36</v>
      </c>
      <c r="I41" s="46">
        <f ca="1">IF(TYPE(MATCH($I$4,OFFSET('Khối 11'!$F$5,I40,0):'Khối 11'!$F$517,0)+I40)=16,"",MATCH($I$4,OFFSET('Khối 11'!$F$5,I40,0):'Khối 11'!$F$517,0)+I40)</f>
        <v>277</v>
      </c>
    </row>
    <row r="42" spans="1:9" ht="15.75" customHeight="1" x14ac:dyDescent="0.25">
      <c r="A42" s="64">
        <f t="shared" si="0"/>
        <v>38</v>
      </c>
      <c r="B42" s="22" t="s">
        <v>845</v>
      </c>
      <c r="C42" s="29" t="s">
        <v>668</v>
      </c>
      <c r="D42" s="22" t="s">
        <v>50</v>
      </c>
      <c r="E42" s="22" t="s">
        <v>7</v>
      </c>
      <c r="F42" s="22" t="s">
        <v>21</v>
      </c>
      <c r="G42" s="66" t="s">
        <v>36</v>
      </c>
      <c r="I42" s="46">
        <f ca="1">IF(TYPE(MATCH($I$4,OFFSET('Khối 11'!$F$5,I41,0):'Khối 11'!$F$517,0)+I41)=16,"",MATCH($I$4,OFFSET('Khối 11'!$F$5,I41,0):'Khối 11'!$F$517,0)+I41)</f>
        <v>278</v>
      </c>
    </row>
    <row r="43" spans="1:9" ht="15.75" customHeight="1" x14ac:dyDescent="0.25">
      <c r="A43" s="64">
        <f t="shared" si="0"/>
        <v>39</v>
      </c>
      <c r="B43" s="22" t="s">
        <v>845</v>
      </c>
      <c r="C43" s="29" t="s">
        <v>669</v>
      </c>
      <c r="D43" s="22" t="s">
        <v>670</v>
      </c>
      <c r="E43" s="22" t="s">
        <v>7</v>
      </c>
      <c r="F43" s="22" t="s">
        <v>21</v>
      </c>
      <c r="G43" s="66" t="s">
        <v>36</v>
      </c>
      <c r="I43" s="46">
        <f ca="1">IF(TYPE(MATCH($I$4,OFFSET('Khối 11'!$F$5,I42,0):'Khối 11'!$F$517,0)+I42)=16,"",MATCH($I$4,OFFSET('Khối 11'!$F$5,I42,0):'Khối 11'!$F$517,0)+I42)</f>
        <v>279</v>
      </c>
    </row>
    <row r="44" spans="1:9" ht="15.75" customHeight="1" x14ac:dyDescent="0.25">
      <c r="A44" s="64">
        <f t="shared" si="0"/>
        <v>40</v>
      </c>
      <c r="B44" s="22" t="s">
        <v>845</v>
      </c>
      <c r="C44" s="29" t="s">
        <v>671</v>
      </c>
      <c r="D44" s="22" t="s">
        <v>98</v>
      </c>
      <c r="E44" s="22" t="s">
        <v>10</v>
      </c>
      <c r="F44" s="22" t="s">
        <v>21</v>
      </c>
      <c r="G44" s="66" t="s">
        <v>36</v>
      </c>
      <c r="I44" s="46">
        <f ca="1">IF(TYPE(MATCH($I$4,OFFSET('Khối 11'!$F$5,I43,0):'Khối 11'!$F$517,0)+I43)=16,"",MATCH($I$4,OFFSET('Khối 11'!$F$5,I43,0):'Khối 11'!$F$517,0)+I43)</f>
        <v>280</v>
      </c>
    </row>
    <row r="45" spans="1:9" ht="15.75" customHeight="1" x14ac:dyDescent="0.25">
      <c r="A45" s="64">
        <f t="shared" si="0"/>
        <v>41</v>
      </c>
      <c r="B45" s="22" t="s">
        <v>845</v>
      </c>
      <c r="C45" s="29" t="s">
        <v>672</v>
      </c>
      <c r="D45" s="22" t="s">
        <v>518</v>
      </c>
      <c r="E45" s="22" t="s">
        <v>7</v>
      </c>
      <c r="F45" s="22" t="s">
        <v>21</v>
      </c>
      <c r="G45" s="66" t="s">
        <v>36</v>
      </c>
      <c r="I45" s="46">
        <f ca="1">IF(TYPE(MATCH($I$4,OFFSET('Khối 11'!$F$5,I44,0):'Khối 11'!$F$517,0)+I44)=16,"",MATCH($I$4,OFFSET('Khối 11'!$F$5,I44,0):'Khối 11'!$F$517,0)+I44)</f>
        <v>281</v>
      </c>
    </row>
    <row r="46" spans="1:9" ht="15.75" customHeight="1" x14ac:dyDescent="0.25">
      <c r="A46" s="64">
        <f t="shared" si="0"/>
        <v>42</v>
      </c>
      <c r="B46" s="22" t="s">
        <v>845</v>
      </c>
      <c r="C46" s="29" t="s">
        <v>673</v>
      </c>
      <c r="D46" s="22" t="s">
        <v>345</v>
      </c>
      <c r="E46" s="22" t="s">
        <v>7</v>
      </c>
      <c r="F46" s="22" t="s">
        <v>21</v>
      </c>
      <c r="G46" s="66" t="s">
        <v>36</v>
      </c>
      <c r="I46" s="46">
        <f ca="1">IF(TYPE(MATCH($I$4,OFFSET('Khối 11'!$F$5,I45,0):'Khối 11'!$F$517,0)+I45)=16,"",MATCH($I$4,OFFSET('Khối 11'!$F$5,I45,0):'Khối 11'!$F$517,0)+I45)</f>
        <v>282</v>
      </c>
    </row>
    <row r="47" spans="1:9" ht="15.75" customHeight="1" x14ac:dyDescent="0.25">
      <c r="A47" s="64">
        <f t="shared" si="0"/>
        <v>43</v>
      </c>
      <c r="B47" s="22" t="s">
        <v>837</v>
      </c>
      <c r="C47" s="29" t="s">
        <v>77</v>
      </c>
      <c r="D47" s="22" t="s">
        <v>78</v>
      </c>
      <c r="E47" s="22" t="s">
        <v>10</v>
      </c>
      <c r="F47" s="22" t="s">
        <v>21</v>
      </c>
      <c r="G47" s="66" t="s">
        <v>36</v>
      </c>
      <c r="I47" s="46">
        <f ca="1">IF(TYPE(MATCH($I$4,OFFSET('Khối 11'!$F$5,I46,0):'Khối 11'!$F$517,0)+I46)=16,"",MATCH($I$4,OFFSET('Khối 11'!$F$5,I46,0):'Khối 11'!$F$517,0)+I46)</f>
        <v>462</v>
      </c>
    </row>
    <row r="48" spans="1:9" ht="15.75" customHeight="1" x14ac:dyDescent="0.25">
      <c r="A48" s="64">
        <f t="shared" si="0"/>
        <v>44</v>
      </c>
      <c r="B48" s="22" t="s">
        <v>837</v>
      </c>
      <c r="C48" s="29" t="s">
        <v>61</v>
      </c>
      <c r="D48" s="22" t="s">
        <v>62</v>
      </c>
      <c r="E48" s="22" t="s">
        <v>10</v>
      </c>
      <c r="F48" s="22" t="s">
        <v>21</v>
      </c>
      <c r="G48" s="66" t="s">
        <v>36</v>
      </c>
      <c r="I48" s="46">
        <f ca="1">IF(TYPE(MATCH($I$4,OFFSET('Khối 11'!$F$5,I47,0):'Khối 11'!$F$517,0)+I47)=16,"",MATCH($I$4,OFFSET('Khối 11'!$F$5,I47,0):'Khối 11'!$F$517,0)+I47)</f>
        <v>466</v>
      </c>
    </row>
    <row r="49" spans="1:9" ht="15.75" customHeight="1" x14ac:dyDescent="0.25">
      <c r="A49" s="64">
        <f t="shared" si="0"/>
        <v>45</v>
      </c>
      <c r="B49" s="22" t="s">
        <v>837</v>
      </c>
      <c r="C49" s="29" t="s">
        <v>119</v>
      </c>
      <c r="D49" s="22" t="s">
        <v>120</v>
      </c>
      <c r="E49" s="22" t="s">
        <v>10</v>
      </c>
      <c r="F49" s="22" t="s">
        <v>21</v>
      </c>
      <c r="G49" s="66" t="s">
        <v>36</v>
      </c>
      <c r="I49" s="46">
        <f ca="1">IF(TYPE(MATCH($I$4,OFFSET('Khối 11'!$F$5,I48,0):'Khối 11'!$F$517,0)+I48)=16,"",MATCH($I$4,OFFSET('Khối 11'!$F$5,I48,0):'Khối 11'!$F$517,0)+I48)</f>
        <v>474</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85" zoomScaleNormal="85" workbookViewId="0">
      <selection activeCell="A2" sqref="A2:I2"/>
    </sheetView>
  </sheetViews>
  <sheetFormatPr defaultRowHeight="15" x14ac:dyDescent="0.25"/>
  <cols>
    <col min="1" max="1" width="4.7109375" style="21" customWidth="1"/>
    <col min="2" max="2" width="6.28515625" style="21" customWidth="1"/>
    <col min="3" max="3" width="21.5703125" style="21" bestFit="1" customWidth="1"/>
    <col min="4" max="4" width="16.7109375" style="21" customWidth="1"/>
    <col min="5" max="5" width="16.85546875" style="21" customWidth="1"/>
    <col min="6" max="6" width="6.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5"/>
      <c r="G1" s="17" t="s">
        <v>896</v>
      </c>
      <c r="H1" s="17"/>
    </row>
    <row r="2" spans="1:9" s="18" customFormat="1" ht="20.25" customHeight="1" x14ac:dyDescent="0.25">
      <c r="A2" s="179" t="s">
        <v>895</v>
      </c>
      <c r="B2" s="179"/>
      <c r="C2" s="179"/>
      <c r="D2" s="179"/>
      <c r="E2" s="179"/>
      <c r="F2" s="179"/>
      <c r="G2" s="179"/>
      <c r="H2" s="179"/>
      <c r="I2" s="179"/>
    </row>
    <row r="3" spans="1:9" s="18" customFormat="1" ht="18.75" customHeight="1" x14ac:dyDescent="0.25">
      <c r="C3" s="44" t="s">
        <v>891</v>
      </c>
      <c r="D3" s="44" t="s">
        <v>909</v>
      </c>
      <c r="F3" s="43"/>
    </row>
    <row r="4" spans="1:9" s="20" customFormat="1" ht="25.5" x14ac:dyDescent="0.25">
      <c r="A4" s="19" t="s">
        <v>0</v>
      </c>
      <c r="B4" s="19" t="s">
        <v>13</v>
      </c>
      <c r="C4" s="19" t="s">
        <v>33</v>
      </c>
      <c r="D4" s="19" t="s">
        <v>1</v>
      </c>
      <c r="E4" s="19" t="s">
        <v>2</v>
      </c>
      <c r="F4" s="19" t="s">
        <v>16</v>
      </c>
      <c r="G4" s="19" t="s">
        <v>30</v>
      </c>
      <c r="I4" s="20" t="str">
        <f>RIGHT($C$3,LEN($C$3)-5)</f>
        <v>11A6</v>
      </c>
    </row>
    <row r="5" spans="1:9" ht="15.75" customHeight="1" x14ac:dyDescent="0.25">
      <c r="A5" s="64">
        <v>1</v>
      </c>
      <c r="B5" s="22" t="s">
        <v>846</v>
      </c>
      <c r="C5" s="29" t="s">
        <v>674</v>
      </c>
      <c r="D5" s="22" t="s">
        <v>140</v>
      </c>
      <c r="E5" s="22" t="s">
        <v>10</v>
      </c>
      <c r="F5" s="22" t="s">
        <v>22</v>
      </c>
      <c r="G5" s="66" t="s">
        <v>36</v>
      </c>
      <c r="I5" s="45">
        <f>IF(TYPE(MATCH($I$4,DSLop,0))=16,"",MATCH($I$4,DSLop,0))</f>
        <v>283</v>
      </c>
    </row>
    <row r="6" spans="1:9" ht="15.75" customHeight="1" x14ac:dyDescent="0.25">
      <c r="A6" s="64">
        <f>IF(C6&lt;&gt;"",A5+1,"")</f>
        <v>2</v>
      </c>
      <c r="B6" s="22" t="s">
        <v>846</v>
      </c>
      <c r="C6" s="29" t="s">
        <v>675</v>
      </c>
      <c r="D6" s="22" t="s">
        <v>225</v>
      </c>
      <c r="E6" s="22" t="s">
        <v>7</v>
      </c>
      <c r="F6" s="22" t="s">
        <v>22</v>
      </c>
      <c r="G6" s="66" t="s">
        <v>36</v>
      </c>
      <c r="I6" s="46">
        <f ca="1">IF(TYPE(MATCH($I$4,OFFSET('Khối 11'!$F$5,I5,0):'Khối 11'!$F$517,0)+I5)=16,"",MATCH($I$4,OFFSET('Khối 11'!$F$5,I5,0):'Khối 11'!$F$517,0)+I5)</f>
        <v>284</v>
      </c>
    </row>
    <row r="7" spans="1:9" ht="15.75" customHeight="1" x14ac:dyDescent="0.25">
      <c r="A7" s="64">
        <f t="shared" ref="A7:A51" si="0">IF(C7&lt;&gt;"",A6+1,"")</f>
        <v>3</v>
      </c>
      <c r="B7" s="22" t="s">
        <v>846</v>
      </c>
      <c r="C7" s="29" t="s">
        <v>676</v>
      </c>
      <c r="D7" s="22" t="s">
        <v>540</v>
      </c>
      <c r="E7" s="22" t="s">
        <v>10</v>
      </c>
      <c r="F7" s="22" t="s">
        <v>22</v>
      </c>
      <c r="G7" s="66" t="s">
        <v>36</v>
      </c>
      <c r="I7" s="46">
        <f ca="1">IF(TYPE(MATCH($I$4,OFFSET('Khối 11'!$F$5,I6,0):'Khối 11'!$F$517,0)+I6)=16,"",MATCH($I$4,OFFSET('Khối 11'!$F$5,I6,0):'Khối 11'!$F$517,0)+I6)</f>
        <v>285</v>
      </c>
    </row>
    <row r="8" spans="1:9" ht="15.75" customHeight="1" x14ac:dyDescent="0.25">
      <c r="A8" s="64">
        <f t="shared" si="0"/>
        <v>4</v>
      </c>
      <c r="B8" s="22" t="s">
        <v>846</v>
      </c>
      <c r="C8" s="29" t="s">
        <v>677</v>
      </c>
      <c r="D8" s="22" t="s">
        <v>678</v>
      </c>
      <c r="E8" s="22" t="s">
        <v>10</v>
      </c>
      <c r="F8" s="22" t="s">
        <v>22</v>
      </c>
      <c r="G8" s="66" t="s">
        <v>36</v>
      </c>
      <c r="I8" s="46">
        <f ca="1">IF(TYPE(MATCH($I$4,OFFSET('Khối 11'!$F$5,I7,0):'Khối 11'!$F$517,0)+I7)=16,"",MATCH($I$4,OFFSET('Khối 11'!$F$5,I7,0):'Khối 11'!$F$517,0)+I7)</f>
        <v>286</v>
      </c>
    </row>
    <row r="9" spans="1:9" ht="15.75" customHeight="1" x14ac:dyDescent="0.25">
      <c r="A9" s="64">
        <f t="shared" si="0"/>
        <v>5</v>
      </c>
      <c r="B9" s="22" t="s">
        <v>846</v>
      </c>
      <c r="C9" s="29" t="s">
        <v>680</v>
      </c>
      <c r="D9" s="22" t="s">
        <v>231</v>
      </c>
      <c r="E9" s="22" t="s">
        <v>7</v>
      </c>
      <c r="F9" s="22" t="s">
        <v>22</v>
      </c>
      <c r="G9" s="66" t="s">
        <v>36</v>
      </c>
      <c r="I9" s="46">
        <f ca="1">IF(TYPE(MATCH($I$4,OFFSET('Khối 11'!$F$5,I8,0):'Khối 11'!$F$517,0)+I8)=16,"",MATCH($I$4,OFFSET('Khối 11'!$F$5,I8,0):'Khối 11'!$F$517,0)+I8)</f>
        <v>287</v>
      </c>
    </row>
    <row r="10" spans="1:9" ht="15.75" customHeight="1" x14ac:dyDescent="0.25">
      <c r="A10" s="64">
        <f t="shared" si="0"/>
        <v>6</v>
      </c>
      <c r="B10" s="22" t="s">
        <v>846</v>
      </c>
      <c r="C10" s="29" t="s">
        <v>681</v>
      </c>
      <c r="D10" s="22" t="s">
        <v>236</v>
      </c>
      <c r="E10" s="22" t="s">
        <v>7</v>
      </c>
      <c r="F10" s="22" t="s">
        <v>22</v>
      </c>
      <c r="G10" s="66" t="s">
        <v>36</v>
      </c>
      <c r="I10" s="46">
        <f ca="1">IF(TYPE(MATCH($I$4,OFFSET('Khối 11'!$F$5,I9,0):'Khối 11'!$F$517,0)+I9)=16,"",MATCH($I$4,OFFSET('Khối 11'!$F$5,I9,0):'Khối 11'!$F$517,0)+I9)</f>
        <v>288</v>
      </c>
    </row>
    <row r="11" spans="1:9" ht="15.75" customHeight="1" x14ac:dyDescent="0.25">
      <c r="A11" s="64">
        <f t="shared" si="0"/>
        <v>7</v>
      </c>
      <c r="B11" s="22" t="s">
        <v>846</v>
      </c>
      <c r="C11" s="29" t="s">
        <v>682</v>
      </c>
      <c r="D11" s="22" t="s">
        <v>683</v>
      </c>
      <c r="E11" s="22" t="s">
        <v>7</v>
      </c>
      <c r="F11" s="22" t="s">
        <v>22</v>
      </c>
      <c r="G11" s="66" t="s">
        <v>36</v>
      </c>
      <c r="I11" s="46">
        <f ca="1">IF(TYPE(MATCH($I$4,OFFSET('Khối 11'!$F$5,I10,0):'Khối 11'!$F$517,0)+I10)=16,"",MATCH($I$4,OFFSET('Khối 11'!$F$5,I10,0):'Khối 11'!$F$517,0)+I10)</f>
        <v>289</v>
      </c>
    </row>
    <row r="12" spans="1:9" ht="15.75" customHeight="1" x14ac:dyDescent="0.25">
      <c r="A12" s="64">
        <f t="shared" si="0"/>
        <v>8</v>
      </c>
      <c r="B12" s="22" t="s">
        <v>846</v>
      </c>
      <c r="C12" s="29" t="s">
        <v>684</v>
      </c>
      <c r="D12" s="22" t="s">
        <v>685</v>
      </c>
      <c r="E12" s="22" t="s">
        <v>10</v>
      </c>
      <c r="F12" s="22" t="s">
        <v>22</v>
      </c>
      <c r="G12" s="66" t="s">
        <v>36</v>
      </c>
      <c r="I12" s="46">
        <f ca="1">IF(TYPE(MATCH($I$4,OFFSET('Khối 11'!$F$5,I11,0):'Khối 11'!$F$517,0)+I11)=16,"",MATCH($I$4,OFFSET('Khối 11'!$F$5,I11,0):'Khối 11'!$F$517,0)+I11)</f>
        <v>290</v>
      </c>
    </row>
    <row r="13" spans="1:9" ht="15.75" customHeight="1" x14ac:dyDescent="0.25">
      <c r="A13" s="64">
        <f t="shared" si="0"/>
        <v>9</v>
      </c>
      <c r="B13" s="22" t="s">
        <v>846</v>
      </c>
      <c r="C13" s="29" t="s">
        <v>686</v>
      </c>
      <c r="D13" s="22" t="s">
        <v>286</v>
      </c>
      <c r="E13" s="22" t="s">
        <v>10</v>
      </c>
      <c r="F13" s="22" t="s">
        <v>22</v>
      </c>
      <c r="G13" s="66" t="s">
        <v>36</v>
      </c>
      <c r="I13" s="46">
        <f ca="1">IF(TYPE(MATCH($I$4,OFFSET('Khối 11'!$F$5,I12,0):'Khối 11'!$F$517,0)+I12)=16,"",MATCH($I$4,OFFSET('Khối 11'!$F$5,I12,0):'Khối 11'!$F$517,0)+I12)</f>
        <v>291</v>
      </c>
    </row>
    <row r="14" spans="1:9" ht="15.75" customHeight="1" x14ac:dyDescent="0.25">
      <c r="A14" s="64">
        <f t="shared" si="0"/>
        <v>10</v>
      </c>
      <c r="B14" s="22" t="s">
        <v>846</v>
      </c>
      <c r="C14" s="29" t="s">
        <v>687</v>
      </c>
      <c r="D14" s="22" t="s">
        <v>426</v>
      </c>
      <c r="E14" s="22" t="s">
        <v>7</v>
      </c>
      <c r="F14" s="22" t="s">
        <v>22</v>
      </c>
      <c r="G14" s="66" t="s">
        <v>36</v>
      </c>
      <c r="I14" s="46">
        <f ca="1">IF(TYPE(MATCH($I$4,OFFSET('Khối 11'!$F$5,I13,0):'Khối 11'!$F$517,0)+I13)=16,"",MATCH($I$4,OFFSET('Khối 11'!$F$5,I13,0):'Khối 11'!$F$517,0)+I13)</f>
        <v>292</v>
      </c>
    </row>
    <row r="15" spans="1:9" ht="15.75" customHeight="1" x14ac:dyDescent="0.25">
      <c r="A15" s="64">
        <f t="shared" si="0"/>
        <v>11</v>
      </c>
      <c r="B15" s="22" t="s">
        <v>846</v>
      </c>
      <c r="C15" s="29" t="s">
        <v>688</v>
      </c>
      <c r="D15" s="22" t="s">
        <v>689</v>
      </c>
      <c r="E15" s="22" t="s">
        <v>7</v>
      </c>
      <c r="F15" s="22" t="s">
        <v>22</v>
      </c>
      <c r="G15" s="66" t="s">
        <v>36</v>
      </c>
      <c r="I15" s="46">
        <f ca="1">IF(TYPE(MATCH($I$4,OFFSET('Khối 11'!$F$5,I14,0):'Khối 11'!$F$517,0)+I14)=16,"",MATCH($I$4,OFFSET('Khối 11'!$F$5,I14,0):'Khối 11'!$F$517,0)+I14)</f>
        <v>293</v>
      </c>
    </row>
    <row r="16" spans="1:9" ht="15.75" customHeight="1" x14ac:dyDescent="0.25">
      <c r="A16" s="64">
        <f t="shared" si="0"/>
        <v>12</v>
      </c>
      <c r="B16" s="22" t="s">
        <v>846</v>
      </c>
      <c r="C16" s="29" t="s">
        <v>690</v>
      </c>
      <c r="D16" s="22" t="s">
        <v>426</v>
      </c>
      <c r="E16" s="22" t="s">
        <v>10</v>
      </c>
      <c r="F16" s="22" t="s">
        <v>22</v>
      </c>
      <c r="G16" s="66" t="s">
        <v>36</v>
      </c>
      <c r="I16" s="46">
        <f ca="1">IF(TYPE(MATCH($I$4,OFFSET('Khối 11'!$F$5,I15,0):'Khối 11'!$F$517,0)+I15)=16,"",MATCH($I$4,OFFSET('Khối 11'!$F$5,I15,0):'Khối 11'!$F$517,0)+I15)</f>
        <v>294</v>
      </c>
    </row>
    <row r="17" spans="1:9" ht="15.75" customHeight="1" x14ac:dyDescent="0.25">
      <c r="A17" s="64">
        <f t="shared" si="0"/>
        <v>13</v>
      </c>
      <c r="B17" s="22" t="s">
        <v>846</v>
      </c>
      <c r="C17" s="29" t="s">
        <v>691</v>
      </c>
      <c r="D17" s="22" t="s">
        <v>104</v>
      </c>
      <c r="E17" s="22" t="s">
        <v>10</v>
      </c>
      <c r="F17" s="22" t="s">
        <v>22</v>
      </c>
      <c r="G17" s="66" t="s">
        <v>36</v>
      </c>
      <c r="I17" s="46">
        <f ca="1">IF(TYPE(MATCH($I$4,OFFSET('Khối 11'!$F$5,I16,0):'Khối 11'!$F$517,0)+I16)=16,"",MATCH($I$4,OFFSET('Khối 11'!$F$5,I16,0):'Khối 11'!$F$517,0)+I16)</f>
        <v>295</v>
      </c>
    </row>
    <row r="18" spans="1:9" ht="15.75" customHeight="1" x14ac:dyDescent="0.25">
      <c r="A18" s="64">
        <f t="shared" si="0"/>
        <v>14</v>
      </c>
      <c r="B18" s="22" t="s">
        <v>846</v>
      </c>
      <c r="C18" s="29" t="s">
        <v>693</v>
      </c>
      <c r="D18" s="22" t="s">
        <v>694</v>
      </c>
      <c r="E18" s="22" t="s">
        <v>10</v>
      </c>
      <c r="F18" s="22" t="s">
        <v>22</v>
      </c>
      <c r="G18" s="66" t="s">
        <v>36</v>
      </c>
      <c r="I18" s="46">
        <f ca="1">IF(TYPE(MATCH($I$4,OFFSET('Khối 11'!$F$5,I17,0):'Khối 11'!$F$517,0)+I17)=16,"",MATCH($I$4,OFFSET('Khối 11'!$F$5,I17,0):'Khối 11'!$F$517,0)+I17)</f>
        <v>296</v>
      </c>
    </row>
    <row r="19" spans="1:9" ht="15.75" customHeight="1" x14ac:dyDescent="0.25">
      <c r="A19" s="64">
        <f t="shared" si="0"/>
        <v>15</v>
      </c>
      <c r="B19" s="22" t="s">
        <v>846</v>
      </c>
      <c r="C19" s="29" t="s">
        <v>695</v>
      </c>
      <c r="D19" s="22" t="s">
        <v>696</v>
      </c>
      <c r="E19" s="22" t="s">
        <v>7</v>
      </c>
      <c r="F19" s="22" t="s">
        <v>22</v>
      </c>
      <c r="G19" s="66" t="s">
        <v>36</v>
      </c>
      <c r="I19" s="46">
        <f ca="1">IF(TYPE(MATCH($I$4,OFFSET('Khối 11'!$F$5,I18,0):'Khối 11'!$F$517,0)+I18)=16,"",MATCH($I$4,OFFSET('Khối 11'!$F$5,I18,0):'Khối 11'!$F$517,0)+I18)</f>
        <v>297</v>
      </c>
    </row>
    <row r="20" spans="1:9" ht="15.75" customHeight="1" x14ac:dyDescent="0.25">
      <c r="A20" s="64">
        <f t="shared" si="0"/>
        <v>16</v>
      </c>
      <c r="B20" s="22" t="s">
        <v>846</v>
      </c>
      <c r="C20" s="29" t="s">
        <v>697</v>
      </c>
      <c r="D20" s="22" t="s">
        <v>698</v>
      </c>
      <c r="E20" s="22" t="s">
        <v>7</v>
      </c>
      <c r="F20" s="22" t="s">
        <v>22</v>
      </c>
      <c r="G20" s="66" t="s">
        <v>36</v>
      </c>
      <c r="I20" s="46">
        <f ca="1">IF(TYPE(MATCH($I$4,OFFSET('Khối 11'!$F$5,I19,0):'Khối 11'!$F$517,0)+I19)=16,"",MATCH($I$4,OFFSET('Khối 11'!$F$5,I19,0):'Khối 11'!$F$517,0)+I19)</f>
        <v>298</v>
      </c>
    </row>
    <row r="21" spans="1:9" ht="15.75" customHeight="1" x14ac:dyDescent="0.25">
      <c r="A21" s="64">
        <f t="shared" si="0"/>
        <v>17</v>
      </c>
      <c r="B21" s="22" t="s">
        <v>846</v>
      </c>
      <c r="C21" s="29" t="s">
        <v>699</v>
      </c>
      <c r="D21" s="22" t="s">
        <v>700</v>
      </c>
      <c r="E21" s="22" t="s">
        <v>10</v>
      </c>
      <c r="F21" s="22" t="s">
        <v>22</v>
      </c>
      <c r="G21" s="66"/>
      <c r="I21" s="46">
        <f ca="1">IF(TYPE(MATCH($I$4,OFFSET('Khối 11'!$F$5,I20,0):'Khối 11'!$F$517,0)+I20)=16,"",MATCH($I$4,OFFSET('Khối 11'!$F$5,I20,0):'Khối 11'!$F$517,0)+I20)</f>
        <v>299</v>
      </c>
    </row>
    <row r="22" spans="1:9" ht="15.75" customHeight="1" x14ac:dyDescent="0.25">
      <c r="A22" s="64">
        <f t="shared" si="0"/>
        <v>18</v>
      </c>
      <c r="B22" s="22" t="s">
        <v>846</v>
      </c>
      <c r="C22" s="29" t="s">
        <v>701</v>
      </c>
      <c r="D22" s="22" t="s">
        <v>189</v>
      </c>
      <c r="E22" s="22" t="s">
        <v>10</v>
      </c>
      <c r="F22" s="22" t="s">
        <v>22</v>
      </c>
      <c r="G22" s="66" t="s">
        <v>36</v>
      </c>
      <c r="I22" s="46">
        <f ca="1">IF(TYPE(MATCH($I$4,OFFSET('Khối 11'!$F$5,I21,0):'Khối 11'!$F$517,0)+I21)=16,"",MATCH($I$4,OFFSET('Khối 11'!$F$5,I21,0):'Khối 11'!$F$517,0)+I21)</f>
        <v>300</v>
      </c>
    </row>
    <row r="23" spans="1:9" ht="15.75" customHeight="1" x14ac:dyDescent="0.25">
      <c r="A23" s="64">
        <f t="shared" si="0"/>
        <v>19</v>
      </c>
      <c r="B23" s="22" t="s">
        <v>846</v>
      </c>
      <c r="C23" s="29" t="s">
        <v>702</v>
      </c>
      <c r="D23" s="22" t="s">
        <v>120</v>
      </c>
      <c r="E23" s="22" t="s">
        <v>10</v>
      </c>
      <c r="F23" s="22" t="s">
        <v>22</v>
      </c>
      <c r="G23" s="66" t="s">
        <v>36</v>
      </c>
      <c r="I23" s="46">
        <f ca="1">IF(TYPE(MATCH($I$4,OFFSET('Khối 11'!$F$5,I22,0):'Khối 11'!$F$517,0)+I22)=16,"",MATCH($I$4,OFFSET('Khối 11'!$F$5,I22,0):'Khối 11'!$F$517,0)+I22)</f>
        <v>301</v>
      </c>
    </row>
    <row r="24" spans="1:9" ht="15.75" customHeight="1" x14ac:dyDescent="0.25">
      <c r="A24" s="64">
        <f t="shared" si="0"/>
        <v>20</v>
      </c>
      <c r="B24" s="22" t="s">
        <v>846</v>
      </c>
      <c r="C24" s="29" t="s">
        <v>703</v>
      </c>
      <c r="D24" s="22" t="s">
        <v>704</v>
      </c>
      <c r="E24" s="22" t="s">
        <v>7</v>
      </c>
      <c r="F24" s="22" t="s">
        <v>22</v>
      </c>
      <c r="G24" s="66" t="s">
        <v>36</v>
      </c>
      <c r="I24" s="46">
        <f ca="1">IF(TYPE(MATCH($I$4,OFFSET('Khối 11'!$F$5,I23,0):'Khối 11'!$F$517,0)+I23)=16,"",MATCH($I$4,OFFSET('Khối 11'!$F$5,I23,0):'Khối 11'!$F$517,0)+I23)</f>
        <v>302</v>
      </c>
    </row>
    <row r="25" spans="1:9" ht="15.75" customHeight="1" x14ac:dyDescent="0.25">
      <c r="A25" s="64">
        <f t="shared" si="0"/>
        <v>21</v>
      </c>
      <c r="B25" s="22" t="s">
        <v>846</v>
      </c>
      <c r="C25" s="29" t="s">
        <v>705</v>
      </c>
      <c r="D25" s="22" t="s">
        <v>150</v>
      </c>
      <c r="E25" s="22" t="s">
        <v>7</v>
      </c>
      <c r="F25" s="22" t="s">
        <v>22</v>
      </c>
      <c r="G25" s="66" t="s">
        <v>36</v>
      </c>
      <c r="I25" s="46">
        <f ca="1">IF(TYPE(MATCH($I$4,OFFSET('Khối 11'!$F$5,I24,0):'Khối 11'!$F$517,0)+I24)=16,"",MATCH($I$4,OFFSET('Khối 11'!$F$5,I24,0):'Khối 11'!$F$517,0)+I24)</f>
        <v>303</v>
      </c>
    </row>
    <row r="26" spans="1:9" ht="15.75" customHeight="1" x14ac:dyDescent="0.25">
      <c r="A26" s="64">
        <f t="shared" si="0"/>
        <v>22</v>
      </c>
      <c r="B26" s="22" t="s">
        <v>846</v>
      </c>
      <c r="C26" s="29" t="s">
        <v>706</v>
      </c>
      <c r="D26" s="22" t="s">
        <v>116</v>
      </c>
      <c r="E26" s="22" t="s">
        <v>7</v>
      </c>
      <c r="F26" s="22" t="s">
        <v>22</v>
      </c>
      <c r="G26" s="66" t="s">
        <v>36</v>
      </c>
      <c r="I26" s="46">
        <f ca="1">IF(TYPE(MATCH($I$4,OFFSET('Khối 11'!$F$5,I25,0):'Khối 11'!$F$517,0)+I25)=16,"",MATCH($I$4,OFFSET('Khối 11'!$F$5,I25,0):'Khối 11'!$F$517,0)+I25)</f>
        <v>304</v>
      </c>
    </row>
    <row r="27" spans="1:9" ht="15.75" customHeight="1" x14ac:dyDescent="0.25">
      <c r="A27" s="64">
        <f t="shared" si="0"/>
        <v>23</v>
      </c>
      <c r="B27" s="22" t="s">
        <v>846</v>
      </c>
      <c r="C27" s="29" t="s">
        <v>707</v>
      </c>
      <c r="D27" s="22" t="s">
        <v>708</v>
      </c>
      <c r="E27" s="22" t="s">
        <v>10</v>
      </c>
      <c r="F27" s="22" t="s">
        <v>22</v>
      </c>
      <c r="G27" s="66" t="s">
        <v>36</v>
      </c>
      <c r="I27" s="46">
        <f ca="1">IF(TYPE(MATCH($I$4,OFFSET('Khối 11'!$F$5,I26,0):'Khối 11'!$F$517,0)+I26)=16,"",MATCH($I$4,OFFSET('Khối 11'!$F$5,I26,0):'Khối 11'!$F$517,0)+I26)</f>
        <v>305</v>
      </c>
    </row>
    <row r="28" spans="1:9" ht="15.75" customHeight="1" x14ac:dyDescent="0.25">
      <c r="A28" s="64">
        <f t="shared" si="0"/>
        <v>24</v>
      </c>
      <c r="B28" s="22" t="s">
        <v>846</v>
      </c>
      <c r="C28" s="29" t="s">
        <v>709</v>
      </c>
      <c r="D28" s="22" t="s">
        <v>118</v>
      </c>
      <c r="E28" s="22" t="s">
        <v>7</v>
      </c>
      <c r="F28" s="22" t="s">
        <v>22</v>
      </c>
      <c r="G28" s="66" t="s">
        <v>36</v>
      </c>
      <c r="I28" s="46">
        <f ca="1">IF(TYPE(MATCH($I$4,OFFSET('Khối 11'!$F$5,I27,0):'Khối 11'!$F$517,0)+I27)=16,"",MATCH($I$4,OFFSET('Khối 11'!$F$5,I27,0):'Khối 11'!$F$517,0)+I27)</f>
        <v>306</v>
      </c>
    </row>
    <row r="29" spans="1:9" ht="15.75" customHeight="1" x14ac:dyDescent="0.25">
      <c r="A29" s="64">
        <f t="shared" si="0"/>
        <v>25</v>
      </c>
      <c r="B29" s="22" t="s">
        <v>846</v>
      </c>
      <c r="C29" s="29" t="s">
        <v>710</v>
      </c>
      <c r="D29" s="22" t="s">
        <v>711</v>
      </c>
      <c r="E29" s="22" t="s">
        <v>7</v>
      </c>
      <c r="F29" s="22" t="s">
        <v>22</v>
      </c>
      <c r="G29" s="66" t="s">
        <v>36</v>
      </c>
      <c r="I29" s="46">
        <f ca="1">IF(TYPE(MATCH($I$4,OFFSET('Khối 11'!$F$5,I28,0):'Khối 11'!$F$517,0)+I28)=16,"",MATCH($I$4,OFFSET('Khối 11'!$F$5,I28,0):'Khối 11'!$F$517,0)+I28)</f>
        <v>307</v>
      </c>
    </row>
    <row r="30" spans="1:9" ht="15.75" customHeight="1" x14ac:dyDescent="0.25">
      <c r="A30" s="64">
        <f t="shared" si="0"/>
        <v>26</v>
      </c>
      <c r="B30" s="22" t="s">
        <v>846</v>
      </c>
      <c r="C30" s="29" t="s">
        <v>712</v>
      </c>
      <c r="D30" s="22" t="s">
        <v>512</v>
      </c>
      <c r="E30" s="22" t="s">
        <v>7</v>
      </c>
      <c r="F30" s="22" t="s">
        <v>22</v>
      </c>
      <c r="G30" s="66" t="s">
        <v>36</v>
      </c>
      <c r="I30" s="46">
        <f ca="1">IF(TYPE(MATCH($I$4,OFFSET('Khối 11'!$F$5,I29,0):'Khối 11'!$F$517,0)+I29)=16,"",MATCH($I$4,OFFSET('Khối 11'!$F$5,I29,0):'Khối 11'!$F$517,0)+I29)</f>
        <v>308</v>
      </c>
    </row>
    <row r="31" spans="1:9" ht="15.75" customHeight="1" x14ac:dyDescent="0.25">
      <c r="A31" s="64">
        <f t="shared" si="0"/>
        <v>27</v>
      </c>
      <c r="B31" s="22" t="s">
        <v>846</v>
      </c>
      <c r="C31" s="29" t="s">
        <v>713</v>
      </c>
      <c r="D31" s="22" t="s">
        <v>714</v>
      </c>
      <c r="E31" s="22" t="s">
        <v>7</v>
      </c>
      <c r="F31" s="22" t="s">
        <v>22</v>
      </c>
      <c r="G31" s="66" t="s">
        <v>36</v>
      </c>
      <c r="I31" s="46">
        <f ca="1">IF(TYPE(MATCH($I$4,OFFSET('Khối 11'!$F$5,I30,0):'Khối 11'!$F$517,0)+I30)=16,"",MATCH($I$4,OFFSET('Khối 11'!$F$5,I30,0):'Khối 11'!$F$517,0)+I30)</f>
        <v>309</v>
      </c>
    </row>
    <row r="32" spans="1:9" ht="15.75" customHeight="1" x14ac:dyDescent="0.25">
      <c r="A32" s="64">
        <f t="shared" si="0"/>
        <v>28</v>
      </c>
      <c r="B32" s="22" t="s">
        <v>846</v>
      </c>
      <c r="C32" s="29" t="s">
        <v>715</v>
      </c>
      <c r="D32" s="22" t="s">
        <v>90</v>
      </c>
      <c r="E32" s="22" t="s">
        <v>7</v>
      </c>
      <c r="F32" s="22" t="s">
        <v>22</v>
      </c>
      <c r="G32" s="66" t="s">
        <v>36</v>
      </c>
      <c r="I32" s="46">
        <f ca="1">IF(TYPE(MATCH($I$4,OFFSET('Khối 11'!$F$5,I31,0):'Khối 11'!$F$517,0)+I31)=16,"",MATCH($I$4,OFFSET('Khối 11'!$F$5,I31,0):'Khối 11'!$F$517,0)+I31)</f>
        <v>310</v>
      </c>
    </row>
    <row r="33" spans="1:9" ht="15.75" customHeight="1" x14ac:dyDescent="0.25">
      <c r="A33" s="64">
        <f t="shared" si="0"/>
        <v>29</v>
      </c>
      <c r="B33" s="22" t="s">
        <v>846</v>
      </c>
      <c r="C33" s="29" t="s">
        <v>716</v>
      </c>
      <c r="D33" s="22" t="s">
        <v>106</v>
      </c>
      <c r="E33" s="22" t="s">
        <v>7</v>
      </c>
      <c r="F33" s="22" t="s">
        <v>22</v>
      </c>
      <c r="G33" s="66" t="s">
        <v>36</v>
      </c>
      <c r="I33" s="46">
        <f ca="1">IF(TYPE(MATCH($I$4,OFFSET('Khối 11'!$F$5,I32,0):'Khối 11'!$F$517,0)+I32)=16,"",MATCH($I$4,OFFSET('Khối 11'!$F$5,I32,0):'Khối 11'!$F$517,0)+I32)</f>
        <v>311</v>
      </c>
    </row>
    <row r="34" spans="1:9" ht="15.75" customHeight="1" x14ac:dyDescent="0.25">
      <c r="A34" s="64">
        <f t="shared" si="0"/>
        <v>30</v>
      </c>
      <c r="B34" s="22" t="s">
        <v>846</v>
      </c>
      <c r="C34" s="29" t="s">
        <v>717</v>
      </c>
      <c r="D34" s="22" t="s">
        <v>718</v>
      </c>
      <c r="E34" s="22" t="s">
        <v>7</v>
      </c>
      <c r="F34" s="22" t="s">
        <v>22</v>
      </c>
      <c r="G34" s="66" t="s">
        <v>36</v>
      </c>
      <c r="I34" s="46">
        <f ca="1">IF(TYPE(MATCH($I$4,OFFSET('Khối 11'!$F$5,I33,0):'Khối 11'!$F$517,0)+I33)=16,"",MATCH($I$4,OFFSET('Khối 11'!$F$5,I33,0):'Khối 11'!$F$517,0)+I33)</f>
        <v>312</v>
      </c>
    </row>
    <row r="35" spans="1:9" ht="15.75" customHeight="1" x14ac:dyDescent="0.25">
      <c r="A35" s="64">
        <f t="shared" si="0"/>
        <v>31</v>
      </c>
      <c r="B35" s="22" t="s">
        <v>846</v>
      </c>
      <c r="C35" s="29" t="s">
        <v>719</v>
      </c>
      <c r="D35" s="22" t="s">
        <v>40</v>
      </c>
      <c r="E35" s="22" t="s">
        <v>10</v>
      </c>
      <c r="F35" s="22" t="s">
        <v>22</v>
      </c>
      <c r="G35" s="66" t="s">
        <v>36</v>
      </c>
      <c r="I35" s="46">
        <f ca="1">IF(TYPE(MATCH($I$4,OFFSET('Khối 11'!$F$5,I34,0):'Khối 11'!$F$517,0)+I34)=16,"",MATCH($I$4,OFFSET('Khối 11'!$F$5,I34,0):'Khối 11'!$F$517,0)+I34)</f>
        <v>313</v>
      </c>
    </row>
    <row r="36" spans="1:9" ht="15.75" customHeight="1" x14ac:dyDescent="0.25">
      <c r="A36" s="64">
        <f t="shared" si="0"/>
        <v>32</v>
      </c>
      <c r="B36" s="22" t="s">
        <v>846</v>
      </c>
      <c r="C36" s="29" t="s">
        <v>720</v>
      </c>
      <c r="D36" s="22" t="s">
        <v>482</v>
      </c>
      <c r="E36" s="22" t="s">
        <v>7</v>
      </c>
      <c r="F36" s="22" t="s">
        <v>22</v>
      </c>
      <c r="G36" s="66" t="s">
        <v>36</v>
      </c>
      <c r="I36" s="46">
        <f ca="1">IF(TYPE(MATCH($I$4,OFFSET('Khối 11'!$F$5,I35,0):'Khối 11'!$F$517,0)+I35)=16,"",MATCH($I$4,OFFSET('Khối 11'!$F$5,I35,0):'Khối 11'!$F$517,0)+I35)</f>
        <v>314</v>
      </c>
    </row>
    <row r="37" spans="1:9" ht="15.75" customHeight="1" x14ac:dyDescent="0.25">
      <c r="A37" s="64">
        <f t="shared" si="0"/>
        <v>33</v>
      </c>
      <c r="B37" s="22" t="s">
        <v>846</v>
      </c>
      <c r="C37" s="29" t="s">
        <v>721</v>
      </c>
      <c r="D37" s="22" t="s">
        <v>661</v>
      </c>
      <c r="E37" s="22" t="s">
        <v>7</v>
      </c>
      <c r="F37" s="22" t="s">
        <v>22</v>
      </c>
      <c r="G37" s="66" t="s">
        <v>36</v>
      </c>
      <c r="I37" s="46">
        <f ca="1">IF(TYPE(MATCH($I$4,OFFSET('Khối 11'!$F$5,I36,0):'Khối 11'!$F$517,0)+I36)=16,"",MATCH($I$4,OFFSET('Khối 11'!$F$5,I36,0):'Khối 11'!$F$517,0)+I36)</f>
        <v>315</v>
      </c>
    </row>
    <row r="38" spans="1:9" ht="15.75" customHeight="1" x14ac:dyDescent="0.25">
      <c r="A38" s="64">
        <f t="shared" si="0"/>
        <v>34</v>
      </c>
      <c r="B38" s="22" t="s">
        <v>846</v>
      </c>
      <c r="C38" s="29" t="s">
        <v>722</v>
      </c>
      <c r="D38" s="22" t="s">
        <v>723</v>
      </c>
      <c r="E38" s="22" t="s">
        <v>10</v>
      </c>
      <c r="F38" s="22" t="s">
        <v>22</v>
      </c>
      <c r="G38" s="66" t="s">
        <v>36</v>
      </c>
      <c r="I38" s="46">
        <f ca="1">IF(TYPE(MATCH($I$4,OFFSET('Khối 11'!$F$5,I37,0):'Khối 11'!$F$517,0)+I37)=16,"",MATCH($I$4,OFFSET('Khối 11'!$F$5,I37,0):'Khối 11'!$F$517,0)+I37)</f>
        <v>316</v>
      </c>
    </row>
    <row r="39" spans="1:9" ht="15.75" customHeight="1" x14ac:dyDescent="0.25">
      <c r="A39" s="64">
        <f t="shared" si="0"/>
        <v>35</v>
      </c>
      <c r="B39" s="22" t="s">
        <v>846</v>
      </c>
      <c r="C39" s="29" t="s">
        <v>724</v>
      </c>
      <c r="D39" s="22" t="s">
        <v>725</v>
      </c>
      <c r="E39" s="22" t="s">
        <v>10</v>
      </c>
      <c r="F39" s="22" t="s">
        <v>22</v>
      </c>
      <c r="G39" s="66" t="s">
        <v>36</v>
      </c>
      <c r="I39" s="46">
        <f ca="1">IF(TYPE(MATCH($I$4,OFFSET('Khối 11'!$F$5,I38,0):'Khối 11'!$F$517,0)+I38)=16,"",MATCH($I$4,OFFSET('Khối 11'!$F$5,I38,0):'Khối 11'!$F$517,0)+I38)</f>
        <v>317</v>
      </c>
    </row>
    <row r="40" spans="1:9" ht="15.75" customHeight="1" x14ac:dyDescent="0.25">
      <c r="A40" s="64">
        <f t="shared" si="0"/>
        <v>36</v>
      </c>
      <c r="B40" s="22" t="s">
        <v>846</v>
      </c>
      <c r="C40" s="29" t="s">
        <v>726</v>
      </c>
      <c r="D40" s="22" t="s">
        <v>559</v>
      </c>
      <c r="E40" s="22" t="s">
        <v>10</v>
      </c>
      <c r="F40" s="22" t="s">
        <v>22</v>
      </c>
      <c r="G40" s="66" t="s">
        <v>36</v>
      </c>
      <c r="I40" s="46">
        <f ca="1">IF(TYPE(MATCH($I$4,OFFSET('Khối 11'!$F$5,I39,0):'Khối 11'!$F$517,0)+I39)=16,"",MATCH($I$4,OFFSET('Khối 11'!$F$5,I39,0):'Khối 11'!$F$517,0)+I39)</f>
        <v>318</v>
      </c>
    </row>
    <row r="41" spans="1:9" ht="15.75" customHeight="1" x14ac:dyDescent="0.25">
      <c r="A41" s="64">
        <f t="shared" si="0"/>
        <v>37</v>
      </c>
      <c r="B41" s="22" t="s">
        <v>846</v>
      </c>
      <c r="C41" s="29" t="s">
        <v>49</v>
      </c>
      <c r="D41" s="22" t="s">
        <v>334</v>
      </c>
      <c r="E41" s="22" t="s">
        <v>7</v>
      </c>
      <c r="F41" s="22" t="s">
        <v>22</v>
      </c>
      <c r="G41" s="66" t="s">
        <v>36</v>
      </c>
      <c r="I41" s="46">
        <f ca="1">IF(TYPE(MATCH($I$4,OFFSET('Khối 11'!$F$5,I40,0):'Khối 11'!$F$517,0)+I40)=16,"",MATCH($I$4,OFFSET('Khối 11'!$F$5,I40,0):'Khối 11'!$F$517,0)+I40)</f>
        <v>319</v>
      </c>
    </row>
    <row r="42" spans="1:9" ht="15.75" customHeight="1" x14ac:dyDescent="0.25">
      <c r="A42" s="64">
        <f t="shared" si="0"/>
        <v>38</v>
      </c>
      <c r="B42" s="22" t="s">
        <v>846</v>
      </c>
      <c r="C42" s="29" t="s">
        <v>727</v>
      </c>
      <c r="D42" s="22" t="s">
        <v>728</v>
      </c>
      <c r="E42" s="22" t="s">
        <v>7</v>
      </c>
      <c r="F42" s="22" t="s">
        <v>22</v>
      </c>
      <c r="G42" s="66" t="s">
        <v>36</v>
      </c>
      <c r="I42" s="46">
        <f ca="1">IF(TYPE(MATCH($I$4,OFFSET('Khối 11'!$F$5,I41,0):'Khối 11'!$F$517,0)+I41)=16,"",MATCH($I$4,OFFSET('Khối 11'!$F$5,I41,0):'Khối 11'!$F$517,0)+I41)</f>
        <v>320</v>
      </c>
    </row>
    <row r="43" spans="1:9" ht="15.75" customHeight="1" x14ac:dyDescent="0.25">
      <c r="A43" s="64">
        <f t="shared" si="0"/>
        <v>39</v>
      </c>
      <c r="B43" s="22" t="s">
        <v>846</v>
      </c>
      <c r="C43" s="29" t="s">
        <v>729</v>
      </c>
      <c r="D43" s="22" t="s">
        <v>730</v>
      </c>
      <c r="E43" s="22" t="s">
        <v>10</v>
      </c>
      <c r="F43" s="22" t="s">
        <v>22</v>
      </c>
      <c r="G43" s="66" t="s">
        <v>36</v>
      </c>
      <c r="I43" s="46">
        <f ca="1">IF(TYPE(MATCH($I$4,OFFSET('Khối 11'!$F$5,I42,0):'Khối 11'!$F$517,0)+I42)=16,"",MATCH($I$4,OFFSET('Khối 11'!$F$5,I42,0):'Khối 11'!$F$517,0)+I42)</f>
        <v>321</v>
      </c>
    </row>
    <row r="44" spans="1:9" ht="15.75" customHeight="1" x14ac:dyDescent="0.25">
      <c r="A44" s="64">
        <f t="shared" si="0"/>
        <v>40</v>
      </c>
      <c r="B44" s="22" t="s">
        <v>846</v>
      </c>
      <c r="C44" s="29" t="s">
        <v>731</v>
      </c>
      <c r="D44" s="22" t="s">
        <v>194</v>
      </c>
      <c r="E44" s="22" t="s">
        <v>7</v>
      </c>
      <c r="F44" s="22" t="s">
        <v>22</v>
      </c>
      <c r="G44" s="66" t="s">
        <v>36</v>
      </c>
      <c r="I44" s="46">
        <f ca="1">IF(TYPE(MATCH($I$4,OFFSET('Khối 11'!$F$5,I43,0):'Khối 11'!$F$517,0)+I43)=16,"",MATCH($I$4,OFFSET('Khối 11'!$F$5,I43,0):'Khối 11'!$F$517,0)+I43)</f>
        <v>322</v>
      </c>
    </row>
    <row r="45" spans="1:9" ht="15.75" customHeight="1" x14ac:dyDescent="0.25">
      <c r="A45" s="64">
        <f t="shared" si="0"/>
        <v>41</v>
      </c>
      <c r="B45" s="22" t="s">
        <v>837</v>
      </c>
      <c r="C45" s="29" t="s">
        <v>115</v>
      </c>
      <c r="D45" s="22" t="s">
        <v>116</v>
      </c>
      <c r="E45" s="22" t="s">
        <v>10</v>
      </c>
      <c r="F45" s="22" t="s">
        <v>22</v>
      </c>
      <c r="G45" s="66" t="s">
        <v>36</v>
      </c>
      <c r="I45" s="46">
        <f ca="1">IF(TYPE(MATCH($I$4,OFFSET('Khối 11'!$F$5,I44,0):'Khối 11'!$F$517,0)+I44)=16,"",MATCH($I$4,OFFSET('Khối 11'!$F$5,I44,0):'Khối 11'!$F$517,0)+I44)</f>
        <v>459</v>
      </c>
    </row>
    <row r="46" spans="1:9" ht="15.75" customHeight="1" x14ac:dyDescent="0.25">
      <c r="A46" s="64">
        <f t="shared" si="0"/>
        <v>42</v>
      </c>
      <c r="B46" s="22" t="s">
        <v>837</v>
      </c>
      <c r="C46" s="29" t="s">
        <v>121</v>
      </c>
      <c r="D46" s="22" t="s">
        <v>122</v>
      </c>
      <c r="E46" s="22" t="s">
        <v>10</v>
      </c>
      <c r="F46" s="22" t="s">
        <v>22</v>
      </c>
      <c r="G46" s="66" t="s">
        <v>36</v>
      </c>
      <c r="I46" s="46">
        <f ca="1">IF(TYPE(MATCH($I$4,OFFSET('Khối 11'!$F$5,I45,0):'Khối 11'!$F$517,0)+I45)=16,"",MATCH($I$4,OFFSET('Khối 11'!$F$5,I45,0):'Khối 11'!$F$517,0)+I45)</f>
        <v>461</v>
      </c>
    </row>
    <row r="47" spans="1:9" ht="15.75" customHeight="1" x14ac:dyDescent="0.25">
      <c r="A47" s="64">
        <f t="shared" si="0"/>
        <v>43</v>
      </c>
      <c r="B47" s="22" t="s">
        <v>837</v>
      </c>
      <c r="C47" s="29" t="s">
        <v>130</v>
      </c>
      <c r="D47" s="22" t="s">
        <v>66</v>
      </c>
      <c r="E47" s="22" t="s">
        <v>7</v>
      </c>
      <c r="F47" s="22" t="s">
        <v>22</v>
      </c>
      <c r="G47" s="66" t="s">
        <v>36</v>
      </c>
      <c r="I47" s="46">
        <f ca="1">IF(TYPE(MATCH($I$4,OFFSET('Khối 11'!$F$5,I46,0):'Khối 11'!$F$517,0)+I46)=16,"",MATCH($I$4,OFFSET('Khối 11'!$F$5,I46,0):'Khối 11'!$F$517,0)+I46)</f>
        <v>472</v>
      </c>
    </row>
    <row r="48" spans="1:9" ht="15.75" customHeight="1" x14ac:dyDescent="0.25">
      <c r="A48" s="64">
        <f t="shared" si="0"/>
        <v>44</v>
      </c>
      <c r="B48" s="22" t="s">
        <v>837</v>
      </c>
      <c r="C48" s="29" t="s">
        <v>137</v>
      </c>
      <c r="D48" s="22" t="s">
        <v>138</v>
      </c>
      <c r="E48" s="22" t="s">
        <v>10</v>
      </c>
      <c r="F48" s="22" t="s">
        <v>22</v>
      </c>
      <c r="G48" s="66" t="s">
        <v>36</v>
      </c>
      <c r="I48" s="46">
        <f ca="1">IF(TYPE(MATCH($I$4,OFFSET('Khối 11'!$F$5,I47,0):'Khối 11'!$F$517,0)+I47)=16,"",MATCH($I$4,OFFSET('Khối 11'!$F$5,I47,0):'Khối 11'!$F$517,0)+I47)</f>
        <v>480</v>
      </c>
    </row>
    <row r="49" spans="1:9" ht="15.75" customHeight="1" x14ac:dyDescent="0.25">
      <c r="A49" s="64">
        <f t="shared" si="0"/>
        <v>45</v>
      </c>
      <c r="B49" s="22" t="s">
        <v>837</v>
      </c>
      <c r="C49" s="29" t="s">
        <v>93</v>
      </c>
      <c r="D49" s="22" t="s">
        <v>94</v>
      </c>
      <c r="E49" s="22" t="s">
        <v>7</v>
      </c>
      <c r="F49" s="22" t="s">
        <v>22</v>
      </c>
      <c r="G49" s="66"/>
      <c r="I49" s="46">
        <f ca="1">IF(TYPE(MATCH($I$4,OFFSET('Khối 11'!$F$5,I48,0):'Khối 11'!$F$517,0)+I48)=16,"",MATCH($I$4,OFFSET('Khối 11'!$F$5,I48,0):'Khối 11'!$F$517,0)+I48)</f>
        <v>486</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85" zoomScaleNormal="85" workbookViewId="0">
      <selection activeCell="A2" sqref="A2:I2"/>
    </sheetView>
  </sheetViews>
  <sheetFormatPr defaultRowHeight="15" x14ac:dyDescent="0.25"/>
  <cols>
    <col min="1" max="1" width="4.7109375" style="21" customWidth="1"/>
    <col min="2" max="2" width="6.28515625" style="21" customWidth="1"/>
    <col min="3" max="3" width="23" style="21" bestFit="1" customWidth="1"/>
    <col min="4" max="4" width="16.7109375" style="21" customWidth="1"/>
    <col min="5" max="5" width="16.85546875" style="21" customWidth="1"/>
    <col min="6" max="6" width="6.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5"/>
      <c r="G1" s="17" t="s">
        <v>896</v>
      </c>
      <c r="H1" s="17"/>
    </row>
    <row r="2" spans="1:9" s="18" customFormat="1" ht="20.25" customHeight="1" x14ac:dyDescent="0.25">
      <c r="A2" s="179" t="s">
        <v>895</v>
      </c>
      <c r="B2" s="179"/>
      <c r="C2" s="179"/>
      <c r="D2" s="179"/>
      <c r="E2" s="179"/>
      <c r="F2" s="179"/>
      <c r="G2" s="179"/>
      <c r="H2" s="179"/>
      <c r="I2" s="179"/>
    </row>
    <row r="3" spans="1:9" s="18" customFormat="1" ht="18.75" customHeight="1" x14ac:dyDescent="0.25">
      <c r="C3" s="44" t="s">
        <v>892</v>
      </c>
      <c r="D3" s="44" t="s">
        <v>910</v>
      </c>
      <c r="F3" s="43"/>
    </row>
    <row r="4" spans="1:9" s="20" customFormat="1" ht="25.5" x14ac:dyDescent="0.25">
      <c r="A4" s="19" t="s">
        <v>0</v>
      </c>
      <c r="B4" s="19" t="s">
        <v>13</v>
      </c>
      <c r="C4" s="19" t="s">
        <v>33</v>
      </c>
      <c r="D4" s="19" t="s">
        <v>1</v>
      </c>
      <c r="E4" s="19" t="s">
        <v>2</v>
      </c>
      <c r="F4" s="19" t="s">
        <v>16</v>
      </c>
      <c r="G4" s="19" t="s">
        <v>30</v>
      </c>
      <c r="I4" s="20" t="str">
        <f>RIGHT($C$3,LEN($C$3)-5)</f>
        <v>11A7</v>
      </c>
    </row>
    <row r="5" spans="1:9" ht="15.75" customHeight="1" x14ac:dyDescent="0.25">
      <c r="A5" s="64">
        <v>1</v>
      </c>
      <c r="B5" s="22" t="s">
        <v>847</v>
      </c>
      <c r="C5" s="29" t="s">
        <v>732</v>
      </c>
      <c r="D5" s="22" t="s">
        <v>479</v>
      </c>
      <c r="E5" s="22" t="s">
        <v>7</v>
      </c>
      <c r="F5" s="22" t="s">
        <v>23</v>
      </c>
      <c r="G5" s="66" t="s">
        <v>36</v>
      </c>
      <c r="I5" s="45">
        <f>IF(TYPE(MATCH($I$4,DSLop,0))=16,"",MATCH($I$4,DSLop,0))</f>
        <v>323</v>
      </c>
    </row>
    <row r="6" spans="1:9" ht="15.75" customHeight="1" x14ac:dyDescent="0.25">
      <c r="A6" s="64">
        <f>IF(C6&lt;&gt;"",A5+1,"")</f>
        <v>2</v>
      </c>
      <c r="B6" s="22" t="s">
        <v>847</v>
      </c>
      <c r="C6" s="29" t="s">
        <v>733</v>
      </c>
      <c r="D6" s="22" t="s">
        <v>530</v>
      </c>
      <c r="E6" s="22" t="s">
        <v>7</v>
      </c>
      <c r="F6" s="22" t="s">
        <v>23</v>
      </c>
      <c r="G6" s="66" t="s">
        <v>36</v>
      </c>
      <c r="I6" s="46">
        <f ca="1">IF(TYPE(MATCH($I$4,OFFSET('Khối 11'!$F$5,I5,0):'Khối 11'!$F$517,0)+I5)=16,"",MATCH($I$4,OFFSET('Khối 11'!$F$5,I5,0):'Khối 11'!$F$517,0)+I5)</f>
        <v>324</v>
      </c>
    </row>
    <row r="7" spans="1:9" ht="15.75" customHeight="1" x14ac:dyDescent="0.25">
      <c r="A7" s="64">
        <f t="shared" ref="A7:A51" si="0">IF(C7&lt;&gt;"",A6+1,"")</f>
        <v>3</v>
      </c>
      <c r="B7" s="22" t="s">
        <v>847</v>
      </c>
      <c r="C7" s="29" t="s">
        <v>734</v>
      </c>
      <c r="D7" s="22" t="s">
        <v>559</v>
      </c>
      <c r="E7" s="22" t="s">
        <v>7</v>
      </c>
      <c r="F7" s="22" t="s">
        <v>23</v>
      </c>
      <c r="G7" s="66" t="s">
        <v>36</v>
      </c>
      <c r="I7" s="46">
        <f ca="1">IF(TYPE(MATCH($I$4,OFFSET('Khối 11'!$F$5,I6,0):'Khối 11'!$F$517,0)+I6)=16,"",MATCH($I$4,OFFSET('Khối 11'!$F$5,I6,0):'Khối 11'!$F$517,0)+I6)</f>
        <v>325</v>
      </c>
    </row>
    <row r="8" spans="1:9" ht="15.75" customHeight="1" x14ac:dyDescent="0.25">
      <c r="A8" s="64">
        <f t="shared" si="0"/>
        <v>4</v>
      </c>
      <c r="B8" s="22" t="s">
        <v>847</v>
      </c>
      <c r="C8" s="29" t="s">
        <v>735</v>
      </c>
      <c r="D8" s="22" t="s">
        <v>503</v>
      </c>
      <c r="E8" s="22" t="s">
        <v>10</v>
      </c>
      <c r="F8" s="22" t="s">
        <v>23</v>
      </c>
      <c r="G8" s="66" t="s">
        <v>36</v>
      </c>
      <c r="I8" s="46">
        <f ca="1">IF(TYPE(MATCH($I$4,OFFSET('Khối 11'!$F$5,I7,0):'Khối 11'!$F$517,0)+I7)=16,"",MATCH($I$4,OFFSET('Khối 11'!$F$5,I7,0):'Khối 11'!$F$517,0)+I7)</f>
        <v>326</v>
      </c>
    </row>
    <row r="9" spans="1:9" ht="15.75" customHeight="1" x14ac:dyDescent="0.25">
      <c r="A9" s="64">
        <f t="shared" si="0"/>
        <v>5</v>
      </c>
      <c r="B9" s="22" t="s">
        <v>847</v>
      </c>
      <c r="C9" s="29" t="s">
        <v>736</v>
      </c>
      <c r="D9" s="22" t="s">
        <v>329</v>
      </c>
      <c r="E9" s="22" t="s">
        <v>10</v>
      </c>
      <c r="F9" s="22" t="s">
        <v>23</v>
      </c>
      <c r="G9" s="66" t="s">
        <v>36</v>
      </c>
      <c r="I9" s="46">
        <f ca="1">IF(TYPE(MATCH($I$4,OFFSET('Khối 11'!$F$5,I8,0):'Khối 11'!$F$517,0)+I8)=16,"",MATCH($I$4,OFFSET('Khối 11'!$F$5,I8,0):'Khối 11'!$F$517,0)+I8)</f>
        <v>327</v>
      </c>
    </row>
    <row r="10" spans="1:9" ht="15.75" customHeight="1" x14ac:dyDescent="0.25">
      <c r="A10" s="64">
        <f t="shared" si="0"/>
        <v>6</v>
      </c>
      <c r="B10" s="22" t="s">
        <v>847</v>
      </c>
      <c r="C10" s="29" t="s">
        <v>737</v>
      </c>
      <c r="D10" s="22" t="s">
        <v>264</v>
      </c>
      <c r="E10" s="22" t="s">
        <v>10</v>
      </c>
      <c r="F10" s="22" t="s">
        <v>23</v>
      </c>
      <c r="G10" s="66" t="s">
        <v>36</v>
      </c>
      <c r="I10" s="46">
        <f ca="1">IF(TYPE(MATCH($I$4,OFFSET('Khối 11'!$F$5,I9,0):'Khối 11'!$F$517,0)+I9)=16,"",MATCH($I$4,OFFSET('Khối 11'!$F$5,I9,0):'Khối 11'!$F$517,0)+I9)</f>
        <v>328</v>
      </c>
    </row>
    <row r="11" spans="1:9" ht="15.75" customHeight="1" x14ac:dyDescent="0.25">
      <c r="A11" s="64">
        <f t="shared" si="0"/>
        <v>7</v>
      </c>
      <c r="B11" s="22" t="s">
        <v>847</v>
      </c>
      <c r="C11" s="29" t="s">
        <v>738</v>
      </c>
      <c r="D11" s="22" t="s">
        <v>648</v>
      </c>
      <c r="E11" s="22" t="s">
        <v>10</v>
      </c>
      <c r="F11" s="22" t="s">
        <v>23</v>
      </c>
      <c r="G11" s="66" t="s">
        <v>36</v>
      </c>
      <c r="I11" s="46">
        <f ca="1">IF(TYPE(MATCH($I$4,OFFSET('Khối 11'!$F$5,I10,0):'Khối 11'!$F$517,0)+I10)=16,"",MATCH($I$4,OFFSET('Khối 11'!$F$5,I10,0):'Khối 11'!$F$517,0)+I10)</f>
        <v>329</v>
      </c>
    </row>
    <row r="12" spans="1:9" ht="15.75" customHeight="1" x14ac:dyDescent="0.25">
      <c r="A12" s="64">
        <f t="shared" si="0"/>
        <v>8</v>
      </c>
      <c r="B12" s="22" t="s">
        <v>847</v>
      </c>
      <c r="C12" s="29" t="s">
        <v>739</v>
      </c>
      <c r="D12" s="22" t="s">
        <v>46</v>
      </c>
      <c r="E12" s="22" t="s">
        <v>10</v>
      </c>
      <c r="F12" s="22" t="s">
        <v>23</v>
      </c>
      <c r="G12" s="66"/>
      <c r="I12" s="46">
        <f ca="1">IF(TYPE(MATCH($I$4,OFFSET('Khối 11'!$F$5,I11,0):'Khối 11'!$F$517,0)+I11)=16,"",MATCH($I$4,OFFSET('Khối 11'!$F$5,I11,0):'Khối 11'!$F$517,0)+I11)</f>
        <v>330</v>
      </c>
    </row>
    <row r="13" spans="1:9" ht="15.75" customHeight="1" x14ac:dyDescent="0.25">
      <c r="A13" s="64">
        <f t="shared" si="0"/>
        <v>9</v>
      </c>
      <c r="B13" s="22" t="s">
        <v>847</v>
      </c>
      <c r="C13" s="29" t="s">
        <v>740</v>
      </c>
      <c r="D13" s="22" t="s">
        <v>187</v>
      </c>
      <c r="E13" s="22" t="s">
        <v>7</v>
      </c>
      <c r="F13" s="22" t="s">
        <v>23</v>
      </c>
      <c r="G13" s="66" t="s">
        <v>36</v>
      </c>
      <c r="I13" s="46">
        <f ca="1">IF(TYPE(MATCH($I$4,OFFSET('Khối 11'!$F$5,I12,0):'Khối 11'!$F$517,0)+I12)=16,"",MATCH($I$4,OFFSET('Khối 11'!$F$5,I12,0):'Khối 11'!$F$517,0)+I12)</f>
        <v>331</v>
      </c>
    </row>
    <row r="14" spans="1:9" ht="15.75" customHeight="1" x14ac:dyDescent="0.25">
      <c r="A14" s="64">
        <f t="shared" si="0"/>
        <v>10</v>
      </c>
      <c r="B14" s="22" t="s">
        <v>847</v>
      </c>
      <c r="C14" s="29" t="s">
        <v>741</v>
      </c>
      <c r="D14" s="22" t="s">
        <v>742</v>
      </c>
      <c r="E14" s="22" t="s">
        <v>7</v>
      </c>
      <c r="F14" s="22" t="s">
        <v>23</v>
      </c>
      <c r="G14" s="66" t="s">
        <v>36</v>
      </c>
      <c r="I14" s="46">
        <f ca="1">IF(TYPE(MATCH($I$4,OFFSET('Khối 11'!$F$5,I13,0):'Khối 11'!$F$517,0)+I13)=16,"",MATCH($I$4,OFFSET('Khối 11'!$F$5,I13,0):'Khối 11'!$F$517,0)+I13)</f>
        <v>332</v>
      </c>
    </row>
    <row r="15" spans="1:9" ht="15.75" customHeight="1" x14ac:dyDescent="0.25">
      <c r="A15" s="64">
        <f t="shared" si="0"/>
        <v>11</v>
      </c>
      <c r="B15" s="22" t="s">
        <v>847</v>
      </c>
      <c r="C15" s="29" t="s">
        <v>743</v>
      </c>
      <c r="D15" s="22" t="s">
        <v>162</v>
      </c>
      <c r="E15" s="22" t="s">
        <v>10</v>
      </c>
      <c r="F15" s="22" t="s">
        <v>23</v>
      </c>
      <c r="G15" s="66" t="s">
        <v>36</v>
      </c>
      <c r="I15" s="46">
        <f ca="1">IF(TYPE(MATCH($I$4,OFFSET('Khối 11'!$F$5,I14,0):'Khối 11'!$F$517,0)+I14)=16,"",MATCH($I$4,OFFSET('Khối 11'!$F$5,I14,0):'Khối 11'!$F$517,0)+I14)</f>
        <v>333</v>
      </c>
    </row>
    <row r="16" spans="1:9" ht="15.75" customHeight="1" x14ac:dyDescent="0.25">
      <c r="A16" s="64">
        <f t="shared" si="0"/>
        <v>12</v>
      </c>
      <c r="B16" s="22" t="s">
        <v>847</v>
      </c>
      <c r="C16" s="29" t="s">
        <v>744</v>
      </c>
      <c r="D16" s="22" t="s">
        <v>217</v>
      </c>
      <c r="E16" s="22" t="s">
        <v>7</v>
      </c>
      <c r="F16" s="22" t="s">
        <v>23</v>
      </c>
      <c r="G16" s="66" t="s">
        <v>36</v>
      </c>
      <c r="I16" s="46">
        <f ca="1">IF(TYPE(MATCH($I$4,OFFSET('Khối 11'!$F$5,I15,0):'Khối 11'!$F$517,0)+I15)=16,"",MATCH($I$4,OFFSET('Khối 11'!$F$5,I15,0):'Khối 11'!$F$517,0)+I15)</f>
        <v>334</v>
      </c>
    </row>
    <row r="17" spans="1:9" ht="15.75" customHeight="1" x14ac:dyDescent="0.25">
      <c r="A17" s="64">
        <f t="shared" si="0"/>
        <v>13</v>
      </c>
      <c r="B17" s="22" t="s">
        <v>847</v>
      </c>
      <c r="C17" s="29" t="s">
        <v>745</v>
      </c>
      <c r="D17" s="22" t="s">
        <v>86</v>
      </c>
      <c r="E17" s="22" t="s">
        <v>10</v>
      </c>
      <c r="F17" s="22" t="s">
        <v>23</v>
      </c>
      <c r="G17" s="66" t="s">
        <v>36</v>
      </c>
      <c r="I17" s="46">
        <f ca="1">IF(TYPE(MATCH($I$4,OFFSET('Khối 11'!$F$5,I16,0):'Khối 11'!$F$517,0)+I16)=16,"",MATCH($I$4,OFFSET('Khối 11'!$F$5,I16,0):'Khối 11'!$F$517,0)+I16)</f>
        <v>335</v>
      </c>
    </row>
    <row r="18" spans="1:9" ht="15.75" customHeight="1" x14ac:dyDescent="0.25">
      <c r="A18" s="64">
        <f t="shared" si="0"/>
        <v>14</v>
      </c>
      <c r="B18" s="22" t="s">
        <v>847</v>
      </c>
      <c r="C18" s="29" t="s">
        <v>746</v>
      </c>
      <c r="D18" s="22" t="s">
        <v>470</v>
      </c>
      <c r="E18" s="22" t="s">
        <v>10</v>
      </c>
      <c r="F18" s="22" t="s">
        <v>23</v>
      </c>
      <c r="G18" s="66" t="s">
        <v>36</v>
      </c>
      <c r="I18" s="46">
        <f ca="1">IF(TYPE(MATCH($I$4,OFFSET('Khối 11'!$F$5,I17,0):'Khối 11'!$F$517,0)+I17)=16,"",MATCH($I$4,OFFSET('Khối 11'!$F$5,I17,0):'Khối 11'!$F$517,0)+I17)</f>
        <v>336</v>
      </c>
    </row>
    <row r="19" spans="1:9" ht="15.75" customHeight="1" x14ac:dyDescent="0.25">
      <c r="A19" s="64">
        <f t="shared" si="0"/>
        <v>15</v>
      </c>
      <c r="B19" s="22" t="s">
        <v>847</v>
      </c>
      <c r="C19" s="29" t="s">
        <v>747</v>
      </c>
      <c r="D19" s="22" t="s">
        <v>454</v>
      </c>
      <c r="E19" s="22" t="s">
        <v>7</v>
      </c>
      <c r="F19" s="22" t="s">
        <v>23</v>
      </c>
      <c r="G19" s="66" t="s">
        <v>36</v>
      </c>
      <c r="I19" s="46">
        <f ca="1">IF(TYPE(MATCH($I$4,OFFSET('Khối 11'!$F$5,I18,0):'Khối 11'!$F$517,0)+I18)=16,"",MATCH($I$4,OFFSET('Khối 11'!$F$5,I18,0):'Khối 11'!$F$517,0)+I18)</f>
        <v>337</v>
      </c>
    </row>
    <row r="20" spans="1:9" ht="15.75" customHeight="1" x14ac:dyDescent="0.25">
      <c r="A20" s="64">
        <f t="shared" si="0"/>
        <v>16</v>
      </c>
      <c r="B20" s="22" t="s">
        <v>847</v>
      </c>
      <c r="C20" s="29" t="s">
        <v>748</v>
      </c>
      <c r="D20" s="22" t="s">
        <v>158</v>
      </c>
      <c r="E20" s="22" t="s">
        <v>10</v>
      </c>
      <c r="F20" s="22" t="s">
        <v>23</v>
      </c>
      <c r="G20" s="66" t="s">
        <v>36</v>
      </c>
      <c r="I20" s="46">
        <f ca="1">IF(TYPE(MATCH($I$4,OFFSET('Khối 11'!$F$5,I19,0):'Khối 11'!$F$517,0)+I19)=16,"",MATCH($I$4,OFFSET('Khối 11'!$F$5,I19,0):'Khối 11'!$F$517,0)+I19)</f>
        <v>338</v>
      </c>
    </row>
    <row r="21" spans="1:9" ht="15.75" customHeight="1" x14ac:dyDescent="0.25">
      <c r="A21" s="64">
        <f t="shared" si="0"/>
        <v>17</v>
      </c>
      <c r="B21" s="22" t="s">
        <v>847</v>
      </c>
      <c r="C21" s="29" t="s">
        <v>749</v>
      </c>
      <c r="D21" s="22" t="s">
        <v>750</v>
      </c>
      <c r="E21" s="22" t="s">
        <v>10</v>
      </c>
      <c r="F21" s="22" t="s">
        <v>23</v>
      </c>
      <c r="G21" s="66" t="s">
        <v>36</v>
      </c>
      <c r="I21" s="46">
        <f ca="1">IF(TYPE(MATCH($I$4,OFFSET('Khối 11'!$F$5,I20,0):'Khối 11'!$F$517,0)+I20)=16,"",MATCH($I$4,OFFSET('Khối 11'!$F$5,I20,0):'Khối 11'!$F$517,0)+I20)</f>
        <v>339</v>
      </c>
    </row>
    <row r="22" spans="1:9" ht="15.75" customHeight="1" x14ac:dyDescent="0.25">
      <c r="A22" s="64">
        <f t="shared" si="0"/>
        <v>18</v>
      </c>
      <c r="B22" s="22" t="s">
        <v>847</v>
      </c>
      <c r="C22" s="29" t="s">
        <v>751</v>
      </c>
      <c r="D22" s="22" t="s">
        <v>179</v>
      </c>
      <c r="E22" s="22" t="s">
        <v>7</v>
      </c>
      <c r="F22" s="22" t="s">
        <v>23</v>
      </c>
      <c r="G22" s="66" t="s">
        <v>36</v>
      </c>
      <c r="I22" s="46">
        <f ca="1">IF(TYPE(MATCH($I$4,OFFSET('Khối 11'!$F$5,I21,0):'Khối 11'!$F$517,0)+I21)=16,"",MATCH($I$4,OFFSET('Khối 11'!$F$5,I21,0):'Khối 11'!$F$517,0)+I21)</f>
        <v>340</v>
      </c>
    </row>
    <row r="23" spans="1:9" ht="15.75" customHeight="1" x14ac:dyDescent="0.25">
      <c r="A23" s="64">
        <f t="shared" si="0"/>
        <v>19</v>
      </c>
      <c r="B23" s="22" t="s">
        <v>847</v>
      </c>
      <c r="C23" s="29" t="s">
        <v>752</v>
      </c>
      <c r="D23" s="22" t="s">
        <v>607</v>
      </c>
      <c r="E23" s="22" t="s">
        <v>7</v>
      </c>
      <c r="F23" s="22" t="s">
        <v>23</v>
      </c>
      <c r="G23" s="66" t="s">
        <v>36</v>
      </c>
      <c r="I23" s="46">
        <f ca="1">IF(TYPE(MATCH($I$4,OFFSET('Khối 11'!$F$5,I22,0):'Khối 11'!$F$517,0)+I22)=16,"",MATCH($I$4,OFFSET('Khối 11'!$F$5,I22,0):'Khối 11'!$F$517,0)+I22)</f>
        <v>341</v>
      </c>
    </row>
    <row r="24" spans="1:9" ht="15.75" customHeight="1" x14ac:dyDescent="0.25">
      <c r="A24" s="64">
        <f t="shared" si="0"/>
        <v>20</v>
      </c>
      <c r="B24" s="22" t="s">
        <v>847</v>
      </c>
      <c r="C24" s="29" t="s">
        <v>753</v>
      </c>
      <c r="D24" s="22" t="s">
        <v>754</v>
      </c>
      <c r="E24" s="22" t="s">
        <v>7</v>
      </c>
      <c r="F24" s="22" t="s">
        <v>23</v>
      </c>
      <c r="G24" s="66" t="s">
        <v>36</v>
      </c>
      <c r="I24" s="46">
        <f ca="1">IF(TYPE(MATCH($I$4,OFFSET('Khối 11'!$F$5,I23,0):'Khối 11'!$F$517,0)+I23)=16,"",MATCH($I$4,OFFSET('Khối 11'!$F$5,I23,0):'Khối 11'!$F$517,0)+I23)</f>
        <v>342</v>
      </c>
    </row>
    <row r="25" spans="1:9" ht="15.75" customHeight="1" x14ac:dyDescent="0.25">
      <c r="A25" s="64">
        <f t="shared" si="0"/>
        <v>21</v>
      </c>
      <c r="B25" s="22" t="s">
        <v>847</v>
      </c>
      <c r="C25" s="29" t="s">
        <v>755</v>
      </c>
      <c r="D25" s="22" t="s">
        <v>756</v>
      </c>
      <c r="E25" s="22" t="s">
        <v>10</v>
      </c>
      <c r="F25" s="22" t="s">
        <v>23</v>
      </c>
      <c r="G25" s="66" t="s">
        <v>36</v>
      </c>
      <c r="I25" s="46">
        <f ca="1">IF(TYPE(MATCH($I$4,OFFSET('Khối 11'!$F$5,I24,0):'Khối 11'!$F$517,0)+I24)=16,"",MATCH($I$4,OFFSET('Khối 11'!$F$5,I24,0):'Khối 11'!$F$517,0)+I24)</f>
        <v>343</v>
      </c>
    </row>
    <row r="26" spans="1:9" ht="15.75" customHeight="1" x14ac:dyDescent="0.25">
      <c r="A26" s="64">
        <f t="shared" si="0"/>
        <v>22</v>
      </c>
      <c r="B26" s="22" t="s">
        <v>847</v>
      </c>
      <c r="C26" s="29" t="s">
        <v>757</v>
      </c>
      <c r="D26" s="22" t="s">
        <v>516</v>
      </c>
      <c r="E26" s="22" t="s">
        <v>10</v>
      </c>
      <c r="F26" s="22" t="s">
        <v>23</v>
      </c>
      <c r="G26" s="66" t="s">
        <v>36</v>
      </c>
      <c r="I26" s="46">
        <f ca="1">IF(TYPE(MATCH($I$4,OFFSET('Khối 11'!$F$5,I25,0):'Khối 11'!$F$517,0)+I25)=16,"",MATCH($I$4,OFFSET('Khối 11'!$F$5,I25,0):'Khối 11'!$F$517,0)+I25)</f>
        <v>344</v>
      </c>
    </row>
    <row r="27" spans="1:9" ht="15.75" customHeight="1" x14ac:dyDescent="0.25">
      <c r="A27" s="64">
        <f t="shared" si="0"/>
        <v>23</v>
      </c>
      <c r="B27" s="22" t="s">
        <v>847</v>
      </c>
      <c r="C27" s="29" t="s">
        <v>758</v>
      </c>
      <c r="D27" s="22" t="s">
        <v>185</v>
      </c>
      <c r="E27" s="22" t="s">
        <v>10</v>
      </c>
      <c r="F27" s="22" t="s">
        <v>23</v>
      </c>
      <c r="G27" s="66" t="s">
        <v>36</v>
      </c>
      <c r="I27" s="46">
        <f ca="1">IF(TYPE(MATCH($I$4,OFFSET('Khối 11'!$F$5,I26,0):'Khối 11'!$F$517,0)+I26)=16,"",MATCH($I$4,OFFSET('Khối 11'!$F$5,I26,0):'Khối 11'!$F$517,0)+I26)</f>
        <v>345</v>
      </c>
    </row>
    <row r="28" spans="1:9" ht="15.75" customHeight="1" x14ac:dyDescent="0.25">
      <c r="A28" s="64">
        <f t="shared" si="0"/>
        <v>24</v>
      </c>
      <c r="B28" s="22" t="s">
        <v>847</v>
      </c>
      <c r="C28" s="29" t="s">
        <v>759</v>
      </c>
      <c r="D28" s="22" t="s">
        <v>760</v>
      </c>
      <c r="E28" s="22" t="s">
        <v>10</v>
      </c>
      <c r="F28" s="22" t="s">
        <v>23</v>
      </c>
      <c r="G28" s="66" t="s">
        <v>36</v>
      </c>
      <c r="I28" s="46">
        <f ca="1">IF(TYPE(MATCH($I$4,OFFSET('Khối 11'!$F$5,I27,0):'Khối 11'!$F$517,0)+I27)=16,"",MATCH($I$4,OFFSET('Khối 11'!$F$5,I27,0):'Khối 11'!$F$517,0)+I27)</f>
        <v>346</v>
      </c>
    </row>
    <row r="29" spans="1:9" ht="15.75" customHeight="1" x14ac:dyDescent="0.25">
      <c r="A29" s="64">
        <f t="shared" si="0"/>
        <v>25</v>
      </c>
      <c r="B29" s="22" t="s">
        <v>847</v>
      </c>
      <c r="C29" s="29" t="s">
        <v>761</v>
      </c>
      <c r="D29" s="22" t="s">
        <v>283</v>
      </c>
      <c r="E29" s="22" t="s">
        <v>7</v>
      </c>
      <c r="F29" s="22" t="s">
        <v>23</v>
      </c>
      <c r="G29" s="66" t="s">
        <v>36</v>
      </c>
      <c r="I29" s="46">
        <f ca="1">IF(TYPE(MATCH($I$4,OFFSET('Khối 11'!$F$5,I28,0):'Khối 11'!$F$517,0)+I28)=16,"",MATCH($I$4,OFFSET('Khối 11'!$F$5,I28,0):'Khối 11'!$F$517,0)+I28)</f>
        <v>347</v>
      </c>
    </row>
    <row r="30" spans="1:9" ht="15.75" customHeight="1" x14ac:dyDescent="0.25">
      <c r="A30" s="64">
        <f t="shared" si="0"/>
        <v>26</v>
      </c>
      <c r="B30" s="22" t="s">
        <v>847</v>
      </c>
      <c r="C30" s="29" t="s">
        <v>762</v>
      </c>
      <c r="D30" s="22" t="s">
        <v>763</v>
      </c>
      <c r="E30" s="22" t="s">
        <v>10</v>
      </c>
      <c r="F30" s="22" t="s">
        <v>23</v>
      </c>
      <c r="G30" s="66" t="s">
        <v>36</v>
      </c>
      <c r="I30" s="46">
        <f ca="1">IF(TYPE(MATCH($I$4,OFFSET('Khối 11'!$F$5,I29,0):'Khối 11'!$F$517,0)+I29)=16,"",MATCH($I$4,OFFSET('Khối 11'!$F$5,I29,0):'Khối 11'!$F$517,0)+I29)</f>
        <v>348</v>
      </c>
    </row>
    <row r="31" spans="1:9" ht="15.75" customHeight="1" x14ac:dyDescent="0.25">
      <c r="A31" s="64">
        <f t="shared" si="0"/>
        <v>27</v>
      </c>
      <c r="B31" s="22" t="s">
        <v>847</v>
      </c>
      <c r="C31" s="29" t="s">
        <v>764</v>
      </c>
      <c r="D31" s="22" t="s">
        <v>236</v>
      </c>
      <c r="E31" s="22" t="s">
        <v>7</v>
      </c>
      <c r="F31" s="22" t="s">
        <v>23</v>
      </c>
      <c r="G31" s="66" t="s">
        <v>36</v>
      </c>
      <c r="I31" s="46">
        <f ca="1">IF(TYPE(MATCH($I$4,OFFSET('Khối 11'!$F$5,I30,0):'Khối 11'!$F$517,0)+I30)=16,"",MATCH($I$4,OFFSET('Khối 11'!$F$5,I30,0):'Khối 11'!$F$517,0)+I30)</f>
        <v>349</v>
      </c>
    </row>
    <row r="32" spans="1:9" ht="15.75" customHeight="1" x14ac:dyDescent="0.25">
      <c r="A32" s="64">
        <f t="shared" si="0"/>
        <v>28</v>
      </c>
      <c r="B32" s="22" t="s">
        <v>847</v>
      </c>
      <c r="C32" s="29" t="s">
        <v>765</v>
      </c>
      <c r="D32" s="22" t="s">
        <v>742</v>
      </c>
      <c r="E32" s="22" t="s">
        <v>7</v>
      </c>
      <c r="F32" s="22" t="s">
        <v>23</v>
      </c>
      <c r="G32" s="66" t="s">
        <v>36</v>
      </c>
      <c r="I32" s="46">
        <f ca="1">IF(TYPE(MATCH($I$4,OFFSET('Khối 11'!$F$5,I31,0):'Khối 11'!$F$517,0)+I31)=16,"",MATCH($I$4,OFFSET('Khối 11'!$F$5,I31,0):'Khối 11'!$F$517,0)+I31)</f>
        <v>350</v>
      </c>
    </row>
    <row r="33" spans="1:9" ht="15.75" customHeight="1" x14ac:dyDescent="0.25">
      <c r="A33" s="64">
        <f t="shared" si="0"/>
        <v>29</v>
      </c>
      <c r="B33" s="22" t="s">
        <v>847</v>
      </c>
      <c r="C33" s="29" t="s">
        <v>766</v>
      </c>
      <c r="D33" s="22" t="s">
        <v>185</v>
      </c>
      <c r="E33" s="22" t="s">
        <v>10</v>
      </c>
      <c r="F33" s="22" t="s">
        <v>23</v>
      </c>
      <c r="G33" s="66" t="s">
        <v>36</v>
      </c>
      <c r="I33" s="46">
        <f ca="1">IF(TYPE(MATCH($I$4,OFFSET('Khối 11'!$F$5,I32,0):'Khối 11'!$F$517,0)+I32)=16,"",MATCH($I$4,OFFSET('Khối 11'!$F$5,I32,0):'Khối 11'!$F$517,0)+I32)</f>
        <v>351</v>
      </c>
    </row>
    <row r="34" spans="1:9" ht="15.75" customHeight="1" x14ac:dyDescent="0.25">
      <c r="A34" s="64">
        <f t="shared" si="0"/>
        <v>30</v>
      </c>
      <c r="B34" s="22" t="s">
        <v>847</v>
      </c>
      <c r="C34" s="29" t="s">
        <v>767</v>
      </c>
      <c r="D34" s="22" t="s">
        <v>768</v>
      </c>
      <c r="E34" s="22" t="s">
        <v>10</v>
      </c>
      <c r="F34" s="22" t="s">
        <v>23</v>
      </c>
      <c r="G34" s="66" t="s">
        <v>36</v>
      </c>
      <c r="I34" s="46">
        <f ca="1">IF(TYPE(MATCH($I$4,OFFSET('Khối 11'!$F$5,I33,0):'Khối 11'!$F$517,0)+I33)=16,"",MATCH($I$4,OFFSET('Khối 11'!$F$5,I33,0):'Khối 11'!$F$517,0)+I33)</f>
        <v>352</v>
      </c>
    </row>
    <row r="35" spans="1:9" ht="15.75" customHeight="1" x14ac:dyDescent="0.25">
      <c r="A35" s="64">
        <f t="shared" si="0"/>
        <v>31</v>
      </c>
      <c r="B35" s="22" t="s">
        <v>847</v>
      </c>
      <c r="C35" s="29" t="s">
        <v>769</v>
      </c>
      <c r="D35" s="22" t="s">
        <v>171</v>
      </c>
      <c r="E35" s="22" t="s">
        <v>10</v>
      </c>
      <c r="F35" s="22" t="s">
        <v>23</v>
      </c>
      <c r="G35" s="66" t="s">
        <v>36</v>
      </c>
      <c r="I35" s="46">
        <f ca="1">IF(TYPE(MATCH($I$4,OFFSET('Khối 11'!$F$5,I34,0):'Khối 11'!$F$517,0)+I34)=16,"",MATCH($I$4,OFFSET('Khối 11'!$F$5,I34,0):'Khối 11'!$F$517,0)+I34)</f>
        <v>353</v>
      </c>
    </row>
    <row r="36" spans="1:9" ht="15.75" customHeight="1" x14ac:dyDescent="0.25">
      <c r="A36" s="64">
        <f t="shared" si="0"/>
        <v>32</v>
      </c>
      <c r="B36" s="22" t="s">
        <v>847</v>
      </c>
      <c r="C36" s="29" t="s">
        <v>770</v>
      </c>
      <c r="D36" s="22" t="s">
        <v>251</v>
      </c>
      <c r="E36" s="22" t="s">
        <v>7</v>
      </c>
      <c r="F36" s="22" t="s">
        <v>23</v>
      </c>
      <c r="G36" s="66" t="s">
        <v>36</v>
      </c>
      <c r="I36" s="46">
        <f ca="1">IF(TYPE(MATCH($I$4,OFFSET('Khối 11'!$F$5,I35,0):'Khối 11'!$F$517,0)+I35)=16,"",MATCH($I$4,OFFSET('Khối 11'!$F$5,I35,0):'Khối 11'!$F$517,0)+I35)</f>
        <v>354</v>
      </c>
    </row>
    <row r="37" spans="1:9" ht="15.75" customHeight="1" x14ac:dyDescent="0.25">
      <c r="A37" s="64">
        <f t="shared" si="0"/>
        <v>33</v>
      </c>
      <c r="B37" s="22" t="s">
        <v>847</v>
      </c>
      <c r="C37" s="29" t="s">
        <v>771</v>
      </c>
      <c r="D37" s="22" t="s">
        <v>772</v>
      </c>
      <c r="E37" s="22" t="s">
        <v>7</v>
      </c>
      <c r="F37" s="22" t="s">
        <v>23</v>
      </c>
      <c r="G37" s="66" t="s">
        <v>36</v>
      </c>
      <c r="I37" s="46">
        <f ca="1">IF(TYPE(MATCH($I$4,OFFSET('Khối 11'!$F$5,I36,0):'Khối 11'!$F$517,0)+I36)=16,"",MATCH($I$4,OFFSET('Khối 11'!$F$5,I36,0):'Khối 11'!$F$517,0)+I36)</f>
        <v>355</v>
      </c>
    </row>
    <row r="38" spans="1:9" ht="15.75" customHeight="1" x14ac:dyDescent="0.25">
      <c r="A38" s="64">
        <f t="shared" si="0"/>
        <v>34</v>
      </c>
      <c r="B38" s="22" t="s">
        <v>847</v>
      </c>
      <c r="C38" s="29" t="s">
        <v>773</v>
      </c>
      <c r="D38" s="22" t="s">
        <v>774</v>
      </c>
      <c r="E38" s="22" t="s">
        <v>7</v>
      </c>
      <c r="F38" s="22" t="s">
        <v>23</v>
      </c>
      <c r="G38" s="66" t="s">
        <v>36</v>
      </c>
      <c r="I38" s="46">
        <f ca="1">IF(TYPE(MATCH($I$4,OFFSET('Khối 11'!$F$5,I37,0):'Khối 11'!$F$517,0)+I37)=16,"",MATCH($I$4,OFFSET('Khối 11'!$F$5,I37,0):'Khối 11'!$F$517,0)+I37)</f>
        <v>356</v>
      </c>
    </row>
    <row r="39" spans="1:9" ht="15.75" customHeight="1" x14ac:dyDescent="0.25">
      <c r="A39" s="64">
        <f t="shared" si="0"/>
        <v>35</v>
      </c>
      <c r="B39" s="22" t="s">
        <v>847</v>
      </c>
      <c r="C39" s="29" t="s">
        <v>775</v>
      </c>
      <c r="D39" s="22" t="s">
        <v>102</v>
      </c>
      <c r="E39" s="22" t="s">
        <v>7</v>
      </c>
      <c r="F39" s="22" t="s">
        <v>23</v>
      </c>
      <c r="G39" s="66" t="s">
        <v>36</v>
      </c>
      <c r="I39" s="46">
        <f ca="1">IF(TYPE(MATCH($I$4,OFFSET('Khối 11'!$F$5,I38,0):'Khối 11'!$F$517,0)+I38)=16,"",MATCH($I$4,OFFSET('Khối 11'!$F$5,I38,0):'Khối 11'!$F$517,0)+I38)</f>
        <v>357</v>
      </c>
    </row>
    <row r="40" spans="1:9" ht="15.75" customHeight="1" x14ac:dyDescent="0.25">
      <c r="A40" s="64">
        <f t="shared" si="0"/>
        <v>36</v>
      </c>
      <c r="B40" s="22" t="s">
        <v>847</v>
      </c>
      <c r="C40" s="29" t="s">
        <v>776</v>
      </c>
      <c r="D40" s="22" t="s">
        <v>718</v>
      </c>
      <c r="E40" s="22" t="s">
        <v>7</v>
      </c>
      <c r="F40" s="22" t="s">
        <v>23</v>
      </c>
      <c r="G40" s="66" t="s">
        <v>36</v>
      </c>
      <c r="I40" s="46">
        <f ca="1">IF(TYPE(MATCH($I$4,OFFSET('Khối 11'!$F$5,I39,0):'Khối 11'!$F$517,0)+I39)=16,"",MATCH($I$4,OFFSET('Khối 11'!$F$5,I39,0):'Khối 11'!$F$517,0)+I39)</f>
        <v>358</v>
      </c>
    </row>
    <row r="41" spans="1:9" ht="15.75" customHeight="1" x14ac:dyDescent="0.25">
      <c r="A41" s="64">
        <f t="shared" si="0"/>
        <v>37</v>
      </c>
      <c r="B41" s="22" t="s">
        <v>847</v>
      </c>
      <c r="C41" s="29" t="s">
        <v>777</v>
      </c>
      <c r="D41" s="22" t="s">
        <v>778</v>
      </c>
      <c r="E41" s="22" t="s">
        <v>7</v>
      </c>
      <c r="F41" s="22" t="s">
        <v>23</v>
      </c>
      <c r="G41" s="66" t="s">
        <v>36</v>
      </c>
      <c r="I41" s="46">
        <f ca="1">IF(TYPE(MATCH($I$4,OFFSET('Khối 11'!$F$5,I40,0):'Khối 11'!$F$517,0)+I40)=16,"",MATCH($I$4,OFFSET('Khối 11'!$F$5,I40,0):'Khối 11'!$F$517,0)+I40)</f>
        <v>359</v>
      </c>
    </row>
    <row r="42" spans="1:9" ht="15.75" customHeight="1" x14ac:dyDescent="0.25">
      <c r="A42" s="64">
        <f t="shared" si="0"/>
        <v>38</v>
      </c>
      <c r="B42" s="22" t="s">
        <v>847</v>
      </c>
      <c r="C42" s="29" t="s">
        <v>779</v>
      </c>
      <c r="D42" s="22" t="s">
        <v>780</v>
      </c>
      <c r="E42" s="22" t="s">
        <v>10</v>
      </c>
      <c r="F42" s="22" t="s">
        <v>23</v>
      </c>
      <c r="G42" s="66" t="s">
        <v>36</v>
      </c>
      <c r="I42" s="46">
        <f ca="1">IF(TYPE(MATCH($I$4,OFFSET('Khối 11'!$F$5,I41,0):'Khối 11'!$F$517,0)+I41)=16,"",MATCH($I$4,OFFSET('Khối 11'!$F$5,I41,0):'Khối 11'!$F$517,0)+I41)</f>
        <v>360</v>
      </c>
    </row>
    <row r="43" spans="1:9" ht="15.75" customHeight="1" x14ac:dyDescent="0.25">
      <c r="A43" s="64">
        <f t="shared" si="0"/>
        <v>39</v>
      </c>
      <c r="B43" s="22" t="s">
        <v>847</v>
      </c>
      <c r="C43" s="29" t="s">
        <v>781</v>
      </c>
      <c r="D43" s="22" t="s">
        <v>323</v>
      </c>
      <c r="E43" s="22" t="s">
        <v>7</v>
      </c>
      <c r="F43" s="22" t="s">
        <v>23</v>
      </c>
      <c r="G43" s="66" t="s">
        <v>36</v>
      </c>
      <c r="I43" s="46">
        <f ca="1">IF(TYPE(MATCH($I$4,OFFSET('Khối 11'!$F$5,I42,0):'Khối 11'!$F$517,0)+I42)=16,"",MATCH($I$4,OFFSET('Khối 11'!$F$5,I42,0):'Khối 11'!$F$517,0)+I42)</f>
        <v>361</v>
      </c>
    </row>
    <row r="44" spans="1:9" ht="15.75" customHeight="1" x14ac:dyDescent="0.25">
      <c r="A44" s="64">
        <f t="shared" si="0"/>
        <v>40</v>
      </c>
      <c r="B44" s="22" t="s">
        <v>837</v>
      </c>
      <c r="C44" s="29" t="s">
        <v>139</v>
      </c>
      <c r="D44" s="22" t="s">
        <v>140</v>
      </c>
      <c r="E44" s="22" t="s">
        <v>7</v>
      </c>
      <c r="F44" s="22" t="s">
        <v>23</v>
      </c>
      <c r="G44" s="66" t="s">
        <v>36</v>
      </c>
      <c r="I44" s="46">
        <f ca="1">IF(TYPE(MATCH($I$4,OFFSET('Khối 11'!$F$5,I43,0):'Khối 11'!$F$517,0)+I43)=16,"",MATCH($I$4,OFFSET('Khối 11'!$F$5,I43,0):'Khối 11'!$F$517,0)+I43)</f>
        <v>454</v>
      </c>
    </row>
    <row r="45" spans="1:9" ht="15.75" customHeight="1" x14ac:dyDescent="0.25">
      <c r="A45" s="64">
        <f t="shared" si="0"/>
        <v>41</v>
      </c>
      <c r="B45" s="22" t="s">
        <v>837</v>
      </c>
      <c r="C45" s="29" t="s">
        <v>87</v>
      </c>
      <c r="D45" s="22" t="s">
        <v>88</v>
      </c>
      <c r="E45" s="22" t="s">
        <v>10</v>
      </c>
      <c r="F45" s="22" t="s">
        <v>23</v>
      </c>
      <c r="G45" s="66" t="s">
        <v>36</v>
      </c>
      <c r="I45" s="46">
        <f ca="1">IF(TYPE(MATCH($I$4,OFFSET('Khối 11'!$F$5,I44,0):'Khối 11'!$F$517,0)+I44)=16,"",MATCH($I$4,OFFSET('Khối 11'!$F$5,I44,0):'Khối 11'!$F$517,0)+I44)</f>
        <v>457</v>
      </c>
    </row>
    <row r="46" spans="1:9" ht="15.75" customHeight="1" x14ac:dyDescent="0.25">
      <c r="A46" s="64">
        <f t="shared" si="0"/>
        <v>42</v>
      </c>
      <c r="B46" s="22" t="s">
        <v>837</v>
      </c>
      <c r="C46" s="29" t="s">
        <v>95</v>
      </c>
      <c r="D46" s="22" t="s">
        <v>96</v>
      </c>
      <c r="E46" s="22" t="s">
        <v>7</v>
      </c>
      <c r="F46" s="22" t="s">
        <v>23</v>
      </c>
      <c r="G46" s="66" t="s">
        <v>36</v>
      </c>
      <c r="I46" s="46">
        <f ca="1">IF(TYPE(MATCH($I$4,OFFSET('Khối 11'!$F$5,I45,0):'Khối 11'!$F$517,0)+I45)=16,"",MATCH($I$4,OFFSET('Khối 11'!$F$5,I45,0):'Khối 11'!$F$517,0)+I45)</f>
        <v>465</v>
      </c>
    </row>
    <row r="47" spans="1:9" ht="15.75" customHeight="1" x14ac:dyDescent="0.25">
      <c r="A47" s="64">
        <f t="shared" si="0"/>
        <v>43</v>
      </c>
      <c r="B47" s="22" t="s">
        <v>837</v>
      </c>
      <c r="C47" s="29" t="s">
        <v>135</v>
      </c>
      <c r="D47" s="22" t="s">
        <v>136</v>
      </c>
      <c r="E47" s="22" t="s">
        <v>7</v>
      </c>
      <c r="F47" s="22" t="s">
        <v>23</v>
      </c>
      <c r="G47" s="66" t="s">
        <v>36</v>
      </c>
      <c r="I47" s="46">
        <f ca="1">IF(TYPE(MATCH($I$4,OFFSET('Khối 11'!$F$5,I46,0):'Khối 11'!$F$517,0)+I46)=16,"",MATCH($I$4,OFFSET('Khối 11'!$F$5,I46,0):'Khối 11'!$F$517,0)+I46)</f>
        <v>468</v>
      </c>
    </row>
    <row r="48" spans="1:9" ht="15.75" customHeight="1" x14ac:dyDescent="0.25">
      <c r="A48" s="64">
        <f t="shared" si="0"/>
        <v>44</v>
      </c>
      <c r="B48" s="22" t="s">
        <v>837</v>
      </c>
      <c r="C48" s="29" t="s">
        <v>141</v>
      </c>
      <c r="D48" s="22" t="s">
        <v>142</v>
      </c>
      <c r="E48" s="22" t="s">
        <v>7</v>
      </c>
      <c r="F48" s="22" t="s">
        <v>23</v>
      </c>
      <c r="G48" s="66" t="s">
        <v>36</v>
      </c>
      <c r="I48" s="46">
        <f ca="1">IF(TYPE(MATCH($I$4,OFFSET('Khối 11'!$F$5,I47,0):'Khối 11'!$F$517,0)+I47)=16,"",MATCH($I$4,OFFSET('Khối 11'!$F$5,I47,0):'Khối 11'!$F$517,0)+I47)</f>
        <v>481</v>
      </c>
    </row>
    <row r="49" spans="1:9" ht="15.75" customHeight="1" x14ac:dyDescent="0.25">
      <c r="A49" s="64">
        <f t="shared" si="0"/>
        <v>45</v>
      </c>
      <c r="B49" s="22" t="s">
        <v>22</v>
      </c>
      <c r="C49" s="29" t="s">
        <v>878</v>
      </c>
      <c r="D49" s="22" t="s">
        <v>881</v>
      </c>
      <c r="E49" s="22" t="s">
        <v>10</v>
      </c>
      <c r="F49" s="22" t="s">
        <v>23</v>
      </c>
      <c r="G49" s="66"/>
      <c r="I49" s="46">
        <f ca="1">IF(TYPE(MATCH($I$4,OFFSET('Khối 11'!$F$5,I48,0):'Khối 11'!$F$517,0)+I48)=16,"",MATCH($I$4,OFFSET('Khối 11'!$F$5,I48,0):'Khối 11'!$F$517,0)+I48)</f>
        <v>489</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topLeftCell="A3" zoomScale="85" zoomScaleNormal="85" workbookViewId="0">
      <selection activeCell="A2" sqref="A2:I2"/>
    </sheetView>
  </sheetViews>
  <sheetFormatPr defaultRowHeight="15" x14ac:dyDescent="0.25"/>
  <cols>
    <col min="1" max="1" width="4.7109375" style="21" customWidth="1"/>
    <col min="2" max="2" width="6.28515625" style="21" customWidth="1"/>
    <col min="3" max="3" width="22.42578125" style="21" bestFit="1" customWidth="1"/>
    <col min="4" max="4" width="16.7109375" style="21" customWidth="1"/>
    <col min="5" max="5" width="16.85546875" style="21" customWidth="1"/>
    <col min="6" max="6" width="6.42578125" style="21" hidden="1" customWidth="1"/>
    <col min="7" max="7" width="24.42578125" style="21" customWidth="1"/>
    <col min="8" max="8" width="8" style="21" customWidth="1"/>
    <col min="9" max="9" width="9.140625" style="21" hidden="1" customWidth="1"/>
    <col min="10" max="16384" width="9.140625" style="21"/>
  </cols>
  <sheetData>
    <row r="1" spans="1:9" s="18" customFormat="1" ht="25.5" customHeight="1" x14ac:dyDescent="0.25">
      <c r="A1" s="14" t="s">
        <v>14</v>
      </c>
      <c r="B1" s="15"/>
      <c r="C1" s="16"/>
      <c r="D1" s="16"/>
      <c r="E1" s="16"/>
      <c r="F1" s="15"/>
      <c r="G1" s="17" t="s">
        <v>896</v>
      </c>
      <c r="H1" s="17"/>
    </row>
    <row r="2" spans="1:9" s="18" customFormat="1" ht="20.25" customHeight="1" x14ac:dyDescent="0.25">
      <c r="A2" s="179" t="s">
        <v>895</v>
      </c>
      <c r="B2" s="179"/>
      <c r="C2" s="179"/>
      <c r="D2" s="179"/>
      <c r="E2" s="179"/>
      <c r="F2" s="179"/>
      <c r="G2" s="179"/>
      <c r="H2" s="179"/>
      <c r="I2" s="179"/>
    </row>
    <row r="3" spans="1:9" s="18" customFormat="1" ht="18.75" customHeight="1" x14ac:dyDescent="0.25">
      <c r="C3" s="44" t="s">
        <v>893</v>
      </c>
      <c r="D3" s="44" t="s">
        <v>911</v>
      </c>
      <c r="F3" s="43"/>
    </row>
    <row r="4" spans="1:9" s="20" customFormat="1" ht="25.5" x14ac:dyDescent="0.25">
      <c r="A4" s="19" t="s">
        <v>0</v>
      </c>
      <c r="B4" s="19" t="s">
        <v>13</v>
      </c>
      <c r="C4" s="19" t="s">
        <v>33</v>
      </c>
      <c r="D4" s="19" t="s">
        <v>1</v>
      </c>
      <c r="E4" s="19" t="s">
        <v>2</v>
      </c>
      <c r="F4" s="19" t="s">
        <v>16</v>
      </c>
      <c r="G4" s="19" t="s">
        <v>30</v>
      </c>
      <c r="I4" s="20" t="str">
        <f>RIGHT($C$3,LEN($C$3)-5)</f>
        <v>11A8</v>
      </c>
    </row>
    <row r="5" spans="1:9" ht="15.75" customHeight="1" x14ac:dyDescent="0.25">
      <c r="A5" s="64">
        <v>1</v>
      </c>
      <c r="B5" s="22" t="s">
        <v>848</v>
      </c>
      <c r="C5" s="29" t="s">
        <v>782</v>
      </c>
      <c r="D5" s="22" t="s">
        <v>783</v>
      </c>
      <c r="E5" s="22" t="s">
        <v>10</v>
      </c>
      <c r="F5" s="22" t="s">
        <v>24</v>
      </c>
      <c r="G5" s="66" t="s">
        <v>36</v>
      </c>
      <c r="I5" s="45">
        <f>IF(TYPE(MATCH($I$4,DSLop,0))=16,"",MATCH($I$4,DSLop,0))</f>
        <v>362</v>
      </c>
    </row>
    <row r="6" spans="1:9" ht="15.75" customHeight="1" x14ac:dyDescent="0.25">
      <c r="A6" s="64">
        <f>IF(C6&lt;&gt;"",A5+1,"")</f>
        <v>2</v>
      </c>
      <c r="B6" s="22" t="s">
        <v>848</v>
      </c>
      <c r="C6" s="29" t="s">
        <v>784</v>
      </c>
      <c r="D6" s="22" t="s">
        <v>785</v>
      </c>
      <c r="E6" s="22" t="s">
        <v>7</v>
      </c>
      <c r="F6" s="22" t="s">
        <v>24</v>
      </c>
      <c r="G6" s="66" t="s">
        <v>36</v>
      </c>
      <c r="I6" s="46">
        <f ca="1">IF(TYPE(MATCH($I$4,OFFSET('Khối 11'!$F$5,I5,0):'Khối 11'!$F$517,0)+I5)=16,"",MATCH($I$4,OFFSET('Khối 11'!$F$5,I5,0):'Khối 11'!$F$517,0)+I5)</f>
        <v>363</v>
      </c>
    </row>
    <row r="7" spans="1:9" ht="15.75" customHeight="1" x14ac:dyDescent="0.25">
      <c r="A7" s="64">
        <f t="shared" ref="A7:A51" si="0">IF(C7&lt;&gt;"",A6+1,"")</f>
        <v>3</v>
      </c>
      <c r="B7" s="22" t="s">
        <v>848</v>
      </c>
      <c r="C7" s="29" t="s">
        <v>786</v>
      </c>
      <c r="D7" s="22" t="s">
        <v>787</v>
      </c>
      <c r="E7" s="22" t="s">
        <v>10</v>
      </c>
      <c r="F7" s="22" t="s">
        <v>24</v>
      </c>
      <c r="G7" s="66" t="s">
        <v>36</v>
      </c>
      <c r="I7" s="46">
        <f ca="1">IF(TYPE(MATCH($I$4,OFFSET('Khối 11'!$F$5,I6,0):'Khối 11'!$F$517,0)+I6)=16,"",MATCH($I$4,OFFSET('Khối 11'!$F$5,I6,0):'Khối 11'!$F$517,0)+I6)</f>
        <v>364</v>
      </c>
    </row>
    <row r="8" spans="1:9" ht="15.75" customHeight="1" x14ac:dyDescent="0.25">
      <c r="A8" s="64">
        <f t="shared" si="0"/>
        <v>4</v>
      </c>
      <c r="B8" s="22" t="s">
        <v>848</v>
      </c>
      <c r="C8" s="29" t="s">
        <v>788</v>
      </c>
      <c r="D8" s="22" t="s">
        <v>789</v>
      </c>
      <c r="E8" s="22" t="s">
        <v>10</v>
      </c>
      <c r="F8" s="22" t="s">
        <v>24</v>
      </c>
      <c r="G8" s="66" t="s">
        <v>36</v>
      </c>
      <c r="I8" s="46">
        <f ca="1">IF(TYPE(MATCH($I$4,OFFSET('Khối 11'!$F$5,I7,0):'Khối 11'!$F$517,0)+I7)=16,"",MATCH($I$4,OFFSET('Khối 11'!$F$5,I7,0):'Khối 11'!$F$517,0)+I7)</f>
        <v>365</v>
      </c>
    </row>
    <row r="9" spans="1:9" ht="15.75" customHeight="1" x14ac:dyDescent="0.25">
      <c r="A9" s="64">
        <f t="shared" si="0"/>
        <v>5</v>
      </c>
      <c r="B9" s="22" t="s">
        <v>848</v>
      </c>
      <c r="C9" s="29" t="s">
        <v>790</v>
      </c>
      <c r="D9" s="22" t="s">
        <v>508</v>
      </c>
      <c r="E9" s="22" t="s">
        <v>7</v>
      </c>
      <c r="F9" s="22" t="s">
        <v>24</v>
      </c>
      <c r="G9" s="66" t="s">
        <v>36</v>
      </c>
      <c r="I9" s="46">
        <f ca="1">IF(TYPE(MATCH($I$4,OFFSET('Khối 11'!$F$5,I8,0):'Khối 11'!$F$517,0)+I8)=16,"",MATCH($I$4,OFFSET('Khối 11'!$F$5,I8,0):'Khối 11'!$F$517,0)+I8)</f>
        <v>366</v>
      </c>
    </row>
    <row r="10" spans="1:9" ht="15.75" customHeight="1" x14ac:dyDescent="0.25">
      <c r="A10" s="64">
        <f t="shared" si="0"/>
        <v>6</v>
      </c>
      <c r="B10" s="22" t="s">
        <v>848</v>
      </c>
      <c r="C10" s="29" t="s">
        <v>791</v>
      </c>
      <c r="D10" s="22" t="s">
        <v>792</v>
      </c>
      <c r="E10" s="22" t="s">
        <v>7</v>
      </c>
      <c r="F10" s="22" t="s">
        <v>24</v>
      </c>
      <c r="G10" s="66" t="s">
        <v>36</v>
      </c>
      <c r="I10" s="46">
        <f ca="1">IF(TYPE(MATCH($I$4,OFFSET('Khối 11'!$F$5,I9,0):'Khối 11'!$F$517,0)+I9)=16,"",MATCH($I$4,OFFSET('Khối 11'!$F$5,I9,0):'Khối 11'!$F$517,0)+I9)</f>
        <v>367</v>
      </c>
    </row>
    <row r="11" spans="1:9" ht="15.75" customHeight="1" x14ac:dyDescent="0.25">
      <c r="A11" s="64">
        <f t="shared" si="0"/>
        <v>7</v>
      </c>
      <c r="B11" s="22" t="s">
        <v>848</v>
      </c>
      <c r="C11" s="29" t="s">
        <v>793</v>
      </c>
      <c r="D11" s="22" t="s">
        <v>187</v>
      </c>
      <c r="E11" s="22" t="s">
        <v>10</v>
      </c>
      <c r="F11" s="22" t="s">
        <v>24</v>
      </c>
      <c r="G11" s="66" t="s">
        <v>36</v>
      </c>
      <c r="I11" s="46">
        <f ca="1">IF(TYPE(MATCH($I$4,OFFSET('Khối 11'!$F$5,I10,0):'Khối 11'!$F$517,0)+I10)=16,"",MATCH($I$4,OFFSET('Khối 11'!$F$5,I10,0):'Khối 11'!$F$517,0)+I10)</f>
        <v>368</v>
      </c>
    </row>
    <row r="12" spans="1:9" ht="15.75" customHeight="1" x14ac:dyDescent="0.25">
      <c r="A12" s="64">
        <f t="shared" si="0"/>
        <v>8</v>
      </c>
      <c r="B12" s="22" t="s">
        <v>848</v>
      </c>
      <c r="C12" s="29" t="s">
        <v>794</v>
      </c>
      <c r="D12" s="22" t="s">
        <v>605</v>
      </c>
      <c r="E12" s="22" t="s">
        <v>10</v>
      </c>
      <c r="F12" s="22" t="s">
        <v>24</v>
      </c>
      <c r="G12" s="66" t="s">
        <v>36</v>
      </c>
      <c r="I12" s="46">
        <f ca="1">IF(TYPE(MATCH($I$4,OFFSET('Khối 11'!$F$5,I11,0):'Khối 11'!$F$517,0)+I11)=16,"",MATCH($I$4,OFFSET('Khối 11'!$F$5,I11,0):'Khối 11'!$F$517,0)+I11)</f>
        <v>369</v>
      </c>
    </row>
    <row r="13" spans="1:9" ht="15.75" customHeight="1" x14ac:dyDescent="0.25">
      <c r="A13" s="64">
        <f t="shared" si="0"/>
        <v>9</v>
      </c>
      <c r="B13" s="22" t="s">
        <v>848</v>
      </c>
      <c r="C13" s="29" t="s">
        <v>795</v>
      </c>
      <c r="D13" s="22" t="s">
        <v>796</v>
      </c>
      <c r="E13" s="22" t="s">
        <v>7</v>
      </c>
      <c r="F13" s="22" t="s">
        <v>24</v>
      </c>
      <c r="G13" s="66" t="s">
        <v>36</v>
      </c>
      <c r="I13" s="46">
        <f ca="1">IF(TYPE(MATCH($I$4,OFFSET('Khối 11'!$F$5,I12,0):'Khối 11'!$F$517,0)+I12)=16,"",MATCH($I$4,OFFSET('Khối 11'!$F$5,I12,0):'Khối 11'!$F$517,0)+I12)</f>
        <v>370</v>
      </c>
    </row>
    <row r="14" spans="1:9" ht="15.75" customHeight="1" x14ac:dyDescent="0.25">
      <c r="A14" s="64">
        <f t="shared" si="0"/>
        <v>10</v>
      </c>
      <c r="B14" s="22" t="s">
        <v>848</v>
      </c>
      <c r="C14" s="29" t="s">
        <v>797</v>
      </c>
      <c r="D14" s="22" t="s">
        <v>272</v>
      </c>
      <c r="E14" s="22" t="s">
        <v>7</v>
      </c>
      <c r="F14" s="22" t="s">
        <v>24</v>
      </c>
      <c r="G14" s="66" t="s">
        <v>36</v>
      </c>
      <c r="I14" s="46">
        <f ca="1">IF(TYPE(MATCH($I$4,OFFSET('Khối 11'!$F$5,I13,0):'Khối 11'!$F$517,0)+I13)=16,"",MATCH($I$4,OFFSET('Khối 11'!$F$5,I13,0):'Khối 11'!$F$517,0)+I13)</f>
        <v>371</v>
      </c>
    </row>
    <row r="15" spans="1:9" ht="15.75" customHeight="1" x14ac:dyDescent="0.25">
      <c r="A15" s="64">
        <f t="shared" si="0"/>
        <v>11</v>
      </c>
      <c r="B15" s="22" t="s">
        <v>848</v>
      </c>
      <c r="C15" s="29" t="s">
        <v>798</v>
      </c>
      <c r="D15" s="22" t="s">
        <v>396</v>
      </c>
      <c r="E15" s="22" t="s">
        <v>10</v>
      </c>
      <c r="F15" s="22" t="s">
        <v>24</v>
      </c>
      <c r="G15" s="66" t="s">
        <v>36</v>
      </c>
      <c r="I15" s="46">
        <f ca="1">IF(TYPE(MATCH($I$4,OFFSET('Khối 11'!$F$5,I14,0):'Khối 11'!$F$517,0)+I14)=16,"",MATCH($I$4,OFFSET('Khối 11'!$F$5,I14,0):'Khối 11'!$F$517,0)+I14)</f>
        <v>372</v>
      </c>
    </row>
    <row r="16" spans="1:9" ht="15.75" customHeight="1" x14ac:dyDescent="0.25">
      <c r="A16" s="64">
        <f t="shared" si="0"/>
        <v>12</v>
      </c>
      <c r="B16" s="22" t="s">
        <v>848</v>
      </c>
      <c r="C16" s="29" t="s">
        <v>799</v>
      </c>
      <c r="D16" s="22" t="s">
        <v>386</v>
      </c>
      <c r="E16" s="22" t="s">
        <v>7</v>
      </c>
      <c r="F16" s="22" t="s">
        <v>24</v>
      </c>
      <c r="G16" s="66" t="s">
        <v>36</v>
      </c>
      <c r="I16" s="46">
        <f ca="1">IF(TYPE(MATCH($I$4,OFFSET('Khối 11'!$F$5,I15,0):'Khối 11'!$F$517,0)+I15)=16,"",MATCH($I$4,OFFSET('Khối 11'!$F$5,I15,0):'Khối 11'!$F$517,0)+I15)</f>
        <v>373</v>
      </c>
    </row>
    <row r="17" spans="1:9" ht="15.75" customHeight="1" x14ac:dyDescent="0.25">
      <c r="A17" s="64">
        <f t="shared" si="0"/>
        <v>13</v>
      </c>
      <c r="B17" s="22" t="s">
        <v>848</v>
      </c>
      <c r="C17" s="29" t="s">
        <v>800</v>
      </c>
      <c r="D17" s="22" t="s">
        <v>171</v>
      </c>
      <c r="E17" s="22" t="s">
        <v>7</v>
      </c>
      <c r="F17" s="22" t="s">
        <v>24</v>
      </c>
      <c r="G17" s="66" t="s">
        <v>36</v>
      </c>
      <c r="I17" s="46">
        <f ca="1">IF(TYPE(MATCH($I$4,OFFSET('Khối 11'!$F$5,I16,0):'Khối 11'!$F$517,0)+I16)=16,"",MATCH($I$4,OFFSET('Khối 11'!$F$5,I16,0):'Khối 11'!$F$517,0)+I16)</f>
        <v>374</v>
      </c>
    </row>
    <row r="18" spans="1:9" ht="15.75" customHeight="1" x14ac:dyDescent="0.25">
      <c r="A18" s="64">
        <f t="shared" si="0"/>
        <v>14</v>
      </c>
      <c r="B18" s="22" t="s">
        <v>848</v>
      </c>
      <c r="C18" s="29" t="s">
        <v>801</v>
      </c>
      <c r="D18" s="22" t="s">
        <v>802</v>
      </c>
      <c r="E18" s="22" t="s">
        <v>10</v>
      </c>
      <c r="F18" s="22" t="s">
        <v>24</v>
      </c>
      <c r="G18" s="66" t="s">
        <v>36</v>
      </c>
      <c r="I18" s="46">
        <f ca="1">IF(TYPE(MATCH($I$4,OFFSET('Khối 11'!$F$5,I17,0):'Khối 11'!$F$517,0)+I17)=16,"",MATCH($I$4,OFFSET('Khối 11'!$F$5,I17,0):'Khối 11'!$F$517,0)+I17)</f>
        <v>375</v>
      </c>
    </row>
    <row r="19" spans="1:9" ht="15.75" customHeight="1" x14ac:dyDescent="0.25">
      <c r="A19" s="64">
        <f t="shared" si="0"/>
        <v>15</v>
      </c>
      <c r="B19" s="22" t="s">
        <v>848</v>
      </c>
      <c r="C19" s="29" t="s">
        <v>642</v>
      </c>
      <c r="D19" s="22" t="s">
        <v>302</v>
      </c>
      <c r="E19" s="22" t="s">
        <v>7</v>
      </c>
      <c r="F19" s="22" t="s">
        <v>24</v>
      </c>
      <c r="G19" s="66" t="s">
        <v>36</v>
      </c>
      <c r="I19" s="46">
        <f ca="1">IF(TYPE(MATCH($I$4,OFFSET('Khối 11'!$F$5,I18,0):'Khối 11'!$F$517,0)+I18)=16,"",MATCH($I$4,OFFSET('Khối 11'!$F$5,I18,0):'Khối 11'!$F$517,0)+I18)</f>
        <v>376</v>
      </c>
    </row>
    <row r="20" spans="1:9" ht="15.75" customHeight="1" x14ac:dyDescent="0.25">
      <c r="A20" s="64">
        <f t="shared" si="0"/>
        <v>16</v>
      </c>
      <c r="B20" s="22" t="s">
        <v>848</v>
      </c>
      <c r="C20" s="29" t="s">
        <v>803</v>
      </c>
      <c r="D20" s="22" t="s">
        <v>100</v>
      </c>
      <c r="E20" s="22" t="s">
        <v>7</v>
      </c>
      <c r="F20" s="22" t="s">
        <v>24</v>
      </c>
      <c r="G20" s="66" t="s">
        <v>36</v>
      </c>
      <c r="I20" s="46">
        <f ca="1">IF(TYPE(MATCH($I$4,OFFSET('Khối 11'!$F$5,I19,0):'Khối 11'!$F$517,0)+I19)=16,"",MATCH($I$4,OFFSET('Khối 11'!$F$5,I19,0):'Khối 11'!$F$517,0)+I19)</f>
        <v>377</v>
      </c>
    </row>
    <row r="21" spans="1:9" ht="15.75" customHeight="1" x14ac:dyDescent="0.25">
      <c r="A21" s="64">
        <f t="shared" si="0"/>
        <v>17</v>
      </c>
      <c r="B21" s="22" t="s">
        <v>848</v>
      </c>
      <c r="C21" s="29" t="s">
        <v>804</v>
      </c>
      <c r="D21" s="22" t="s">
        <v>805</v>
      </c>
      <c r="E21" s="22" t="s">
        <v>7</v>
      </c>
      <c r="F21" s="22" t="s">
        <v>24</v>
      </c>
      <c r="G21" s="66" t="s">
        <v>36</v>
      </c>
      <c r="I21" s="46">
        <f ca="1">IF(TYPE(MATCH($I$4,OFFSET('Khối 11'!$F$5,I20,0):'Khối 11'!$F$517,0)+I20)=16,"",MATCH($I$4,OFFSET('Khối 11'!$F$5,I20,0):'Khối 11'!$F$517,0)+I20)</f>
        <v>378</v>
      </c>
    </row>
    <row r="22" spans="1:9" ht="15.75" customHeight="1" x14ac:dyDescent="0.25">
      <c r="A22" s="64">
        <f t="shared" si="0"/>
        <v>18</v>
      </c>
      <c r="B22" s="22" t="s">
        <v>848</v>
      </c>
      <c r="C22" s="29" t="s">
        <v>806</v>
      </c>
      <c r="D22" s="22" t="s">
        <v>411</v>
      </c>
      <c r="E22" s="22" t="s">
        <v>10</v>
      </c>
      <c r="F22" s="22" t="s">
        <v>24</v>
      </c>
      <c r="G22" s="66" t="s">
        <v>36</v>
      </c>
      <c r="I22" s="46">
        <f ca="1">IF(TYPE(MATCH($I$4,OFFSET('Khối 11'!$F$5,I21,0):'Khối 11'!$F$517,0)+I21)=16,"",MATCH($I$4,OFFSET('Khối 11'!$F$5,I21,0):'Khối 11'!$F$517,0)+I21)</f>
        <v>379</v>
      </c>
    </row>
    <row r="23" spans="1:9" ht="15.75" customHeight="1" x14ac:dyDescent="0.25">
      <c r="A23" s="64">
        <f t="shared" si="0"/>
        <v>19</v>
      </c>
      <c r="B23" s="22" t="s">
        <v>848</v>
      </c>
      <c r="C23" s="29" t="s">
        <v>807</v>
      </c>
      <c r="D23" s="22" t="s">
        <v>51</v>
      </c>
      <c r="E23" s="22" t="s">
        <v>7</v>
      </c>
      <c r="F23" s="22" t="s">
        <v>24</v>
      </c>
      <c r="G23" s="66" t="s">
        <v>36</v>
      </c>
      <c r="I23" s="46">
        <f ca="1">IF(TYPE(MATCH($I$4,OFFSET('Khối 11'!$F$5,I22,0):'Khối 11'!$F$517,0)+I22)=16,"",MATCH($I$4,OFFSET('Khối 11'!$F$5,I22,0):'Khối 11'!$F$517,0)+I22)</f>
        <v>380</v>
      </c>
    </row>
    <row r="24" spans="1:9" ht="15.75" customHeight="1" x14ac:dyDescent="0.25">
      <c r="A24" s="64">
        <f t="shared" si="0"/>
        <v>20</v>
      </c>
      <c r="B24" s="22" t="s">
        <v>848</v>
      </c>
      <c r="C24" s="29" t="s">
        <v>809</v>
      </c>
      <c r="D24" s="22" t="s">
        <v>810</v>
      </c>
      <c r="E24" s="22" t="s">
        <v>10</v>
      </c>
      <c r="F24" s="22" t="s">
        <v>24</v>
      </c>
      <c r="G24" s="66" t="s">
        <v>36</v>
      </c>
      <c r="I24" s="46">
        <f ca="1">IF(TYPE(MATCH($I$4,OFFSET('Khối 11'!$F$5,I23,0):'Khối 11'!$F$517,0)+I23)=16,"",MATCH($I$4,OFFSET('Khối 11'!$F$5,I23,0):'Khối 11'!$F$517,0)+I23)</f>
        <v>381</v>
      </c>
    </row>
    <row r="25" spans="1:9" ht="15.75" customHeight="1" x14ac:dyDescent="0.25">
      <c r="A25" s="64">
        <f t="shared" si="0"/>
        <v>21</v>
      </c>
      <c r="B25" s="22" t="s">
        <v>848</v>
      </c>
      <c r="C25" s="29" t="s">
        <v>811</v>
      </c>
      <c r="D25" s="22" t="s">
        <v>90</v>
      </c>
      <c r="E25" s="22" t="s">
        <v>7</v>
      </c>
      <c r="F25" s="22" t="s">
        <v>24</v>
      </c>
      <c r="G25" s="66" t="s">
        <v>36</v>
      </c>
      <c r="I25" s="46">
        <f ca="1">IF(TYPE(MATCH($I$4,OFFSET('Khối 11'!$F$5,I24,0):'Khối 11'!$F$517,0)+I24)=16,"",MATCH($I$4,OFFSET('Khối 11'!$F$5,I24,0):'Khối 11'!$F$517,0)+I24)</f>
        <v>382</v>
      </c>
    </row>
    <row r="26" spans="1:9" ht="15.75" customHeight="1" x14ac:dyDescent="0.25">
      <c r="A26" s="64">
        <f t="shared" si="0"/>
        <v>22</v>
      </c>
      <c r="B26" s="22" t="s">
        <v>848</v>
      </c>
      <c r="C26" s="29" t="s">
        <v>812</v>
      </c>
      <c r="D26" s="22" t="s">
        <v>154</v>
      </c>
      <c r="E26" s="22" t="s">
        <v>10</v>
      </c>
      <c r="F26" s="22" t="s">
        <v>24</v>
      </c>
      <c r="G26" s="66" t="s">
        <v>36</v>
      </c>
      <c r="I26" s="46">
        <f ca="1">IF(TYPE(MATCH($I$4,OFFSET('Khối 11'!$F$5,I25,0):'Khối 11'!$F$517,0)+I25)=16,"",MATCH($I$4,OFFSET('Khối 11'!$F$5,I25,0):'Khối 11'!$F$517,0)+I25)</f>
        <v>383</v>
      </c>
    </row>
    <row r="27" spans="1:9" ht="15.75" customHeight="1" x14ac:dyDescent="0.25">
      <c r="A27" s="64">
        <f t="shared" si="0"/>
        <v>23</v>
      </c>
      <c r="B27" s="22" t="s">
        <v>848</v>
      </c>
      <c r="C27" s="29" t="s">
        <v>813</v>
      </c>
      <c r="D27" s="22" t="s">
        <v>814</v>
      </c>
      <c r="E27" s="22" t="s">
        <v>10</v>
      </c>
      <c r="F27" s="22" t="s">
        <v>24</v>
      </c>
      <c r="G27" s="66" t="s">
        <v>36</v>
      </c>
      <c r="I27" s="46">
        <f ca="1">IF(TYPE(MATCH($I$4,OFFSET('Khối 11'!$F$5,I26,0):'Khối 11'!$F$517,0)+I26)=16,"",MATCH($I$4,OFFSET('Khối 11'!$F$5,I26,0):'Khối 11'!$F$517,0)+I26)</f>
        <v>384</v>
      </c>
    </row>
    <row r="28" spans="1:9" ht="15.75" customHeight="1" x14ac:dyDescent="0.25">
      <c r="A28" s="64">
        <f t="shared" si="0"/>
        <v>24</v>
      </c>
      <c r="B28" s="22" t="s">
        <v>848</v>
      </c>
      <c r="C28" s="29" t="s">
        <v>815</v>
      </c>
      <c r="D28" s="22" t="s">
        <v>816</v>
      </c>
      <c r="E28" s="22" t="s">
        <v>7</v>
      </c>
      <c r="F28" s="22" t="s">
        <v>24</v>
      </c>
      <c r="G28" s="66" t="s">
        <v>36</v>
      </c>
      <c r="I28" s="46">
        <f ca="1">IF(TYPE(MATCH($I$4,OFFSET('Khối 11'!$F$5,I27,0):'Khối 11'!$F$517,0)+I27)=16,"",MATCH($I$4,OFFSET('Khối 11'!$F$5,I27,0):'Khối 11'!$F$517,0)+I27)</f>
        <v>385</v>
      </c>
    </row>
    <row r="29" spans="1:9" ht="15.75" customHeight="1" x14ac:dyDescent="0.25">
      <c r="A29" s="64">
        <f t="shared" si="0"/>
        <v>25</v>
      </c>
      <c r="B29" s="22" t="s">
        <v>848</v>
      </c>
      <c r="C29" s="29" t="s">
        <v>817</v>
      </c>
      <c r="D29" s="22" t="s">
        <v>249</v>
      </c>
      <c r="E29" s="22" t="s">
        <v>10</v>
      </c>
      <c r="F29" s="22" t="s">
        <v>24</v>
      </c>
      <c r="G29" s="66" t="s">
        <v>36</v>
      </c>
      <c r="I29" s="46">
        <f ca="1">IF(TYPE(MATCH($I$4,OFFSET('Khối 11'!$F$5,I28,0):'Khối 11'!$F$517,0)+I28)=16,"",MATCH($I$4,OFFSET('Khối 11'!$F$5,I28,0):'Khối 11'!$F$517,0)+I28)</f>
        <v>386</v>
      </c>
    </row>
    <row r="30" spans="1:9" ht="15.75" customHeight="1" x14ac:dyDescent="0.25">
      <c r="A30" s="64">
        <f t="shared" si="0"/>
        <v>26</v>
      </c>
      <c r="B30" s="22" t="s">
        <v>848</v>
      </c>
      <c r="C30" s="29" t="s">
        <v>818</v>
      </c>
      <c r="D30" s="22" t="s">
        <v>778</v>
      </c>
      <c r="E30" s="22" t="s">
        <v>10</v>
      </c>
      <c r="F30" s="22" t="s">
        <v>24</v>
      </c>
      <c r="G30" s="66" t="s">
        <v>36</v>
      </c>
      <c r="I30" s="46">
        <f ca="1">IF(TYPE(MATCH($I$4,OFFSET('Khối 11'!$F$5,I29,0):'Khối 11'!$F$517,0)+I29)=16,"",MATCH($I$4,OFFSET('Khối 11'!$F$5,I29,0):'Khối 11'!$F$517,0)+I29)</f>
        <v>387</v>
      </c>
    </row>
    <row r="31" spans="1:9" ht="15.75" customHeight="1" x14ac:dyDescent="0.25">
      <c r="A31" s="64">
        <f t="shared" si="0"/>
        <v>27</v>
      </c>
      <c r="B31" s="22" t="s">
        <v>848</v>
      </c>
      <c r="C31" s="29" t="s">
        <v>819</v>
      </c>
      <c r="D31" s="22" t="s">
        <v>820</v>
      </c>
      <c r="E31" s="22" t="s">
        <v>7</v>
      </c>
      <c r="F31" s="22" t="s">
        <v>24</v>
      </c>
      <c r="G31" s="66" t="s">
        <v>36</v>
      </c>
      <c r="I31" s="46">
        <f ca="1">IF(TYPE(MATCH($I$4,OFFSET('Khối 11'!$F$5,I30,0):'Khối 11'!$F$517,0)+I30)=16,"",MATCH($I$4,OFFSET('Khối 11'!$F$5,I30,0):'Khối 11'!$F$517,0)+I30)</f>
        <v>388</v>
      </c>
    </row>
    <row r="32" spans="1:9" ht="15.75" customHeight="1" x14ac:dyDescent="0.25">
      <c r="A32" s="64">
        <f t="shared" si="0"/>
        <v>28</v>
      </c>
      <c r="B32" s="22" t="s">
        <v>848</v>
      </c>
      <c r="C32" s="29" t="s">
        <v>821</v>
      </c>
      <c r="D32" s="22" t="s">
        <v>321</v>
      </c>
      <c r="E32" s="22" t="s">
        <v>7</v>
      </c>
      <c r="F32" s="22" t="s">
        <v>24</v>
      </c>
      <c r="G32" s="66" t="s">
        <v>36</v>
      </c>
      <c r="I32" s="46">
        <f ca="1">IF(TYPE(MATCH($I$4,OFFSET('Khối 11'!$F$5,I31,0):'Khối 11'!$F$517,0)+I31)=16,"",MATCH($I$4,OFFSET('Khối 11'!$F$5,I31,0):'Khối 11'!$F$517,0)+I31)</f>
        <v>389</v>
      </c>
    </row>
    <row r="33" spans="1:9" ht="15.75" customHeight="1" x14ac:dyDescent="0.25">
      <c r="A33" s="64">
        <f t="shared" si="0"/>
        <v>29</v>
      </c>
      <c r="B33" s="22" t="s">
        <v>848</v>
      </c>
      <c r="C33" s="29" t="s">
        <v>822</v>
      </c>
      <c r="D33" s="22" t="s">
        <v>245</v>
      </c>
      <c r="E33" s="22" t="s">
        <v>10</v>
      </c>
      <c r="F33" s="22" t="s">
        <v>24</v>
      </c>
      <c r="G33" s="66" t="s">
        <v>36</v>
      </c>
      <c r="I33" s="46">
        <f ca="1">IF(TYPE(MATCH($I$4,OFFSET('Khối 11'!$F$5,I32,0):'Khối 11'!$F$517,0)+I32)=16,"",MATCH($I$4,OFFSET('Khối 11'!$F$5,I32,0):'Khối 11'!$F$517,0)+I32)</f>
        <v>390</v>
      </c>
    </row>
    <row r="34" spans="1:9" ht="15.75" customHeight="1" x14ac:dyDescent="0.25">
      <c r="A34" s="64">
        <f t="shared" si="0"/>
        <v>30</v>
      </c>
      <c r="B34" s="22" t="s">
        <v>848</v>
      </c>
      <c r="C34" s="29" t="s">
        <v>823</v>
      </c>
      <c r="D34" s="22" t="s">
        <v>824</v>
      </c>
      <c r="E34" s="22" t="s">
        <v>7</v>
      </c>
      <c r="F34" s="22" t="s">
        <v>24</v>
      </c>
      <c r="G34" s="66" t="s">
        <v>36</v>
      </c>
      <c r="I34" s="46">
        <f ca="1">IF(TYPE(MATCH($I$4,OFFSET('Khối 11'!$F$5,I33,0):'Khối 11'!$F$517,0)+I33)=16,"",MATCH($I$4,OFFSET('Khối 11'!$F$5,I33,0):'Khối 11'!$F$517,0)+I33)</f>
        <v>391</v>
      </c>
    </row>
    <row r="35" spans="1:9" ht="15.75" customHeight="1" x14ac:dyDescent="0.25">
      <c r="A35" s="64">
        <f t="shared" si="0"/>
        <v>31</v>
      </c>
      <c r="B35" s="22" t="s">
        <v>848</v>
      </c>
      <c r="C35" s="29" t="s">
        <v>825</v>
      </c>
      <c r="D35" s="22" t="s">
        <v>148</v>
      </c>
      <c r="E35" s="22" t="s">
        <v>10</v>
      </c>
      <c r="F35" s="22" t="s">
        <v>24</v>
      </c>
      <c r="G35" s="66" t="s">
        <v>36</v>
      </c>
      <c r="I35" s="46">
        <f ca="1">IF(TYPE(MATCH($I$4,OFFSET('Khối 11'!$F$5,I34,0):'Khối 11'!$F$517,0)+I34)=16,"",MATCH($I$4,OFFSET('Khối 11'!$F$5,I34,0):'Khối 11'!$F$517,0)+I34)</f>
        <v>392</v>
      </c>
    </row>
    <row r="36" spans="1:9" ht="15.75" customHeight="1" x14ac:dyDescent="0.25">
      <c r="A36" s="64">
        <f t="shared" si="0"/>
        <v>32</v>
      </c>
      <c r="B36" s="22" t="s">
        <v>848</v>
      </c>
      <c r="C36" s="29" t="s">
        <v>826</v>
      </c>
      <c r="D36" s="22" t="s">
        <v>827</v>
      </c>
      <c r="E36" s="22" t="s">
        <v>7</v>
      </c>
      <c r="F36" s="22" t="s">
        <v>24</v>
      </c>
      <c r="G36" s="66" t="s">
        <v>36</v>
      </c>
      <c r="I36" s="46">
        <f ca="1">IF(TYPE(MATCH($I$4,OFFSET('Khối 11'!$F$5,I35,0):'Khối 11'!$F$517,0)+I35)=16,"",MATCH($I$4,OFFSET('Khối 11'!$F$5,I35,0):'Khối 11'!$F$517,0)+I35)</f>
        <v>393</v>
      </c>
    </row>
    <row r="37" spans="1:9" ht="15.75" customHeight="1" x14ac:dyDescent="0.25">
      <c r="A37" s="64">
        <f t="shared" si="0"/>
        <v>33</v>
      </c>
      <c r="B37" s="22" t="s">
        <v>848</v>
      </c>
      <c r="C37" s="29" t="s">
        <v>204</v>
      </c>
      <c r="D37" s="22" t="s">
        <v>286</v>
      </c>
      <c r="E37" s="22" t="s">
        <v>7</v>
      </c>
      <c r="F37" s="22" t="s">
        <v>24</v>
      </c>
      <c r="G37" s="66" t="s">
        <v>36</v>
      </c>
      <c r="I37" s="46">
        <f ca="1">IF(TYPE(MATCH($I$4,OFFSET('Khối 11'!$F$5,I36,0):'Khối 11'!$F$517,0)+I36)=16,"",MATCH($I$4,OFFSET('Khối 11'!$F$5,I36,0):'Khối 11'!$F$517,0)+I36)</f>
        <v>394</v>
      </c>
    </row>
    <row r="38" spans="1:9" ht="15.75" customHeight="1" x14ac:dyDescent="0.25">
      <c r="A38" s="64">
        <f t="shared" si="0"/>
        <v>34</v>
      </c>
      <c r="B38" s="22" t="s">
        <v>848</v>
      </c>
      <c r="C38" s="29" t="s">
        <v>658</v>
      </c>
      <c r="D38" s="22" t="s">
        <v>828</v>
      </c>
      <c r="E38" s="22" t="s">
        <v>7</v>
      </c>
      <c r="F38" s="22" t="s">
        <v>24</v>
      </c>
      <c r="G38" s="66" t="s">
        <v>36</v>
      </c>
      <c r="I38" s="46">
        <f ca="1">IF(TYPE(MATCH($I$4,OFFSET('Khối 11'!$F$5,I37,0):'Khối 11'!$F$517,0)+I37)=16,"",MATCH($I$4,OFFSET('Khối 11'!$F$5,I37,0):'Khối 11'!$F$517,0)+I37)</f>
        <v>395</v>
      </c>
    </row>
    <row r="39" spans="1:9" ht="15.75" customHeight="1" x14ac:dyDescent="0.25">
      <c r="A39" s="64">
        <f t="shared" si="0"/>
        <v>35</v>
      </c>
      <c r="B39" s="22" t="s">
        <v>848</v>
      </c>
      <c r="C39" s="29" t="s">
        <v>829</v>
      </c>
      <c r="D39" s="22" t="s">
        <v>830</v>
      </c>
      <c r="E39" s="22" t="s">
        <v>7</v>
      </c>
      <c r="F39" s="22" t="s">
        <v>24</v>
      </c>
      <c r="G39" s="66" t="s">
        <v>36</v>
      </c>
      <c r="I39" s="46">
        <f ca="1">IF(TYPE(MATCH($I$4,OFFSET('Khối 11'!$F$5,I38,0):'Khối 11'!$F$517,0)+I38)=16,"",MATCH($I$4,OFFSET('Khối 11'!$F$5,I38,0):'Khối 11'!$F$517,0)+I38)</f>
        <v>396</v>
      </c>
    </row>
    <row r="40" spans="1:9" ht="15.75" customHeight="1" x14ac:dyDescent="0.25">
      <c r="A40" s="64">
        <f t="shared" si="0"/>
        <v>36</v>
      </c>
      <c r="B40" s="22" t="s">
        <v>848</v>
      </c>
      <c r="C40" s="29" t="s">
        <v>831</v>
      </c>
      <c r="D40" s="22" t="s">
        <v>619</v>
      </c>
      <c r="E40" s="22" t="s">
        <v>10</v>
      </c>
      <c r="F40" s="22" t="s">
        <v>24</v>
      </c>
      <c r="G40" s="66" t="s">
        <v>36</v>
      </c>
      <c r="I40" s="46">
        <f ca="1">IF(TYPE(MATCH($I$4,OFFSET('Khối 11'!$F$5,I39,0):'Khối 11'!$F$517,0)+I39)=16,"",MATCH($I$4,OFFSET('Khối 11'!$F$5,I39,0):'Khối 11'!$F$517,0)+I39)</f>
        <v>397</v>
      </c>
    </row>
    <row r="41" spans="1:9" ht="15.75" customHeight="1" x14ac:dyDescent="0.25">
      <c r="A41" s="64">
        <f t="shared" si="0"/>
        <v>37</v>
      </c>
      <c r="B41" s="22" t="s">
        <v>848</v>
      </c>
      <c r="C41" s="29" t="s">
        <v>832</v>
      </c>
      <c r="D41" s="22" t="s">
        <v>183</v>
      </c>
      <c r="E41" s="22" t="s">
        <v>7</v>
      </c>
      <c r="F41" s="22" t="s">
        <v>24</v>
      </c>
      <c r="G41" s="66" t="s">
        <v>36</v>
      </c>
      <c r="I41" s="46">
        <f ca="1">IF(TYPE(MATCH($I$4,OFFSET('Khối 11'!$F$5,I40,0):'Khối 11'!$F$517,0)+I40)=16,"",MATCH($I$4,OFFSET('Khối 11'!$F$5,I40,0):'Khối 11'!$F$517,0)+I40)</f>
        <v>398</v>
      </c>
    </row>
    <row r="42" spans="1:9" ht="15.75" customHeight="1" x14ac:dyDescent="0.25">
      <c r="A42" s="64">
        <f t="shared" si="0"/>
        <v>38</v>
      </c>
      <c r="B42" s="22" t="s">
        <v>848</v>
      </c>
      <c r="C42" s="29" t="s">
        <v>833</v>
      </c>
      <c r="D42" s="22" t="s">
        <v>550</v>
      </c>
      <c r="E42" s="22" t="s">
        <v>10</v>
      </c>
      <c r="F42" s="22" t="s">
        <v>24</v>
      </c>
      <c r="G42" s="66" t="s">
        <v>36</v>
      </c>
      <c r="I42" s="46">
        <f ca="1">IF(TYPE(MATCH($I$4,OFFSET('Khối 11'!$F$5,I41,0):'Khối 11'!$F$517,0)+I41)=16,"",MATCH($I$4,OFFSET('Khối 11'!$F$5,I41,0):'Khối 11'!$F$517,0)+I41)</f>
        <v>399</v>
      </c>
    </row>
    <row r="43" spans="1:9" ht="15.75" customHeight="1" x14ac:dyDescent="0.25">
      <c r="A43" s="64">
        <f t="shared" si="0"/>
        <v>39</v>
      </c>
      <c r="B43" s="22" t="s">
        <v>848</v>
      </c>
      <c r="C43" s="29" t="s">
        <v>834</v>
      </c>
      <c r="D43" s="22" t="s">
        <v>162</v>
      </c>
      <c r="E43" s="22" t="s">
        <v>10</v>
      </c>
      <c r="F43" s="22" t="s">
        <v>24</v>
      </c>
      <c r="G43" s="66" t="s">
        <v>36</v>
      </c>
      <c r="I43" s="46">
        <f ca="1">IF(TYPE(MATCH($I$4,OFFSET('Khối 11'!$F$5,I42,0):'Khối 11'!$F$517,0)+I42)=16,"",MATCH($I$4,OFFSET('Khối 11'!$F$5,I42,0):'Khối 11'!$F$517,0)+I42)</f>
        <v>400</v>
      </c>
    </row>
    <row r="44" spans="1:9" ht="15.75" customHeight="1" x14ac:dyDescent="0.25">
      <c r="A44" s="64">
        <f t="shared" si="0"/>
        <v>40</v>
      </c>
      <c r="B44" s="22" t="s">
        <v>848</v>
      </c>
      <c r="C44" s="29" t="s">
        <v>835</v>
      </c>
      <c r="D44" s="22" t="s">
        <v>508</v>
      </c>
      <c r="E44" s="22" t="s">
        <v>10</v>
      </c>
      <c r="F44" s="22" t="s">
        <v>24</v>
      </c>
      <c r="G44" s="66" t="s">
        <v>36</v>
      </c>
      <c r="I44" s="46">
        <f ca="1">IF(TYPE(MATCH($I$4,OFFSET('Khối 11'!$F$5,I43,0):'Khối 11'!$F$517,0)+I43)=16,"",MATCH($I$4,OFFSET('Khối 11'!$F$5,I43,0):'Khối 11'!$F$517,0)+I43)</f>
        <v>401</v>
      </c>
    </row>
    <row r="45" spans="1:9" ht="15.75" customHeight="1" x14ac:dyDescent="0.25">
      <c r="A45" s="64">
        <f t="shared" si="0"/>
        <v>41</v>
      </c>
      <c r="B45" s="22" t="s">
        <v>848</v>
      </c>
      <c r="C45" s="29" t="s">
        <v>836</v>
      </c>
      <c r="D45" s="22" t="s">
        <v>760</v>
      </c>
      <c r="E45" s="22" t="s">
        <v>7</v>
      </c>
      <c r="F45" s="22" t="s">
        <v>24</v>
      </c>
      <c r="G45" s="66" t="s">
        <v>36</v>
      </c>
      <c r="I45" s="46">
        <f ca="1">IF(TYPE(MATCH($I$4,OFFSET('Khối 11'!$F$5,I44,0):'Khối 11'!$F$517,0)+I44)=16,"",MATCH($I$4,OFFSET('Khối 11'!$F$5,I44,0):'Khối 11'!$F$517,0)+I44)</f>
        <v>402</v>
      </c>
    </row>
    <row r="46" spans="1:9" ht="15.75" customHeight="1" x14ac:dyDescent="0.25">
      <c r="A46" s="64">
        <f t="shared" si="0"/>
        <v>42</v>
      </c>
      <c r="B46" s="22" t="s">
        <v>837</v>
      </c>
      <c r="C46" s="29" t="s">
        <v>73</v>
      </c>
      <c r="D46" s="22" t="s">
        <v>74</v>
      </c>
      <c r="E46" s="22" t="s">
        <v>10</v>
      </c>
      <c r="F46" s="22" t="s">
        <v>24</v>
      </c>
      <c r="G46" s="66" t="s">
        <v>36</v>
      </c>
      <c r="I46" s="46">
        <f ca="1">IF(TYPE(MATCH($I$4,OFFSET('Khối 11'!$F$5,I45,0):'Khối 11'!$F$517,0)+I45)=16,"",MATCH($I$4,OFFSET('Khối 11'!$F$5,I45,0):'Khối 11'!$F$517,0)+I45)</f>
        <v>455</v>
      </c>
    </row>
    <row r="47" spans="1:9" ht="15.75" customHeight="1" x14ac:dyDescent="0.25">
      <c r="A47" s="64">
        <f t="shared" si="0"/>
        <v>43</v>
      </c>
      <c r="B47" s="22" t="s">
        <v>837</v>
      </c>
      <c r="C47" s="29" t="s">
        <v>69</v>
      </c>
      <c r="D47" s="22" t="s">
        <v>70</v>
      </c>
      <c r="E47" s="22" t="s">
        <v>7</v>
      </c>
      <c r="F47" s="22" t="s">
        <v>24</v>
      </c>
      <c r="G47" s="66" t="s">
        <v>36</v>
      </c>
      <c r="I47" s="46">
        <f ca="1">IF(TYPE(MATCH($I$4,OFFSET('Khối 11'!$F$5,I46,0):'Khối 11'!$F$517,0)+I46)=16,"",MATCH($I$4,OFFSET('Khối 11'!$F$5,I46,0):'Khối 11'!$F$517,0)+I46)</f>
        <v>477</v>
      </c>
    </row>
    <row r="48" spans="1:9" ht="15.75" customHeight="1" x14ac:dyDescent="0.25">
      <c r="A48" s="64">
        <f t="shared" si="0"/>
        <v>44</v>
      </c>
      <c r="B48" s="22" t="s">
        <v>837</v>
      </c>
      <c r="C48" s="29" t="s">
        <v>131</v>
      </c>
      <c r="D48" s="22" t="s">
        <v>132</v>
      </c>
      <c r="E48" s="22" t="s">
        <v>7</v>
      </c>
      <c r="F48" s="22" t="s">
        <v>24</v>
      </c>
      <c r="G48" s="66" t="s">
        <v>36</v>
      </c>
      <c r="I48" s="46">
        <f ca="1">IF(TYPE(MATCH($I$4,OFFSET('Khối 11'!$F$5,I47,0):'Khối 11'!$F$517,0)+I47)=16,"",MATCH($I$4,OFFSET('Khối 11'!$F$5,I47,0):'Khối 11'!$F$517,0)+I47)</f>
        <v>485</v>
      </c>
    </row>
    <row r="49" spans="1:9" ht="15.75" customHeight="1" x14ac:dyDescent="0.25">
      <c r="A49" s="64">
        <f t="shared" si="0"/>
        <v>45</v>
      </c>
      <c r="B49" s="22" t="s">
        <v>19</v>
      </c>
      <c r="C49" s="29" t="s">
        <v>879</v>
      </c>
      <c r="D49" s="22" t="s">
        <v>882</v>
      </c>
      <c r="E49" s="22" t="s">
        <v>10</v>
      </c>
      <c r="F49" s="22" t="s">
        <v>24</v>
      </c>
      <c r="G49" s="66"/>
      <c r="I49" s="46">
        <f ca="1">IF(TYPE(MATCH($I$4,OFFSET('Khối 11'!$F$5,I48,0):'Khối 11'!$F$517,0)+I48)=16,"",MATCH($I$4,OFFSET('Khối 11'!$F$5,I48,0):'Khối 11'!$F$517,0)+I48)</f>
        <v>490</v>
      </c>
    </row>
    <row r="50" spans="1:9" ht="15.75" customHeight="1" x14ac:dyDescent="0.25">
      <c r="A50" s="64" t="str">
        <f t="shared" si="0"/>
        <v/>
      </c>
      <c r="B50" s="22" t="s">
        <v>36</v>
      </c>
      <c r="C50" s="29" t="s">
        <v>36</v>
      </c>
      <c r="D50" s="22" t="s">
        <v>36</v>
      </c>
      <c r="E50" s="22" t="s">
        <v>36</v>
      </c>
      <c r="F50" s="22" t="s">
        <v>36</v>
      </c>
      <c r="G50" s="66" t="s">
        <v>36</v>
      </c>
      <c r="I50" s="46" t="str">
        <f ca="1">IF(TYPE(MATCH($I$4,OFFSET('Khối 11'!$F$5,I49,0):'Khối 11'!$F$517,0)+I49)=16,"",MATCH($I$4,OFFSET('Khối 11'!$F$5,I49,0):'Khối 11'!$F$517,0)+I49)</f>
        <v/>
      </c>
    </row>
    <row r="51" spans="1:9" ht="15.75" customHeight="1" x14ac:dyDescent="0.25">
      <c r="A51" s="64" t="str">
        <f t="shared" si="0"/>
        <v/>
      </c>
      <c r="B51" s="22" t="s">
        <v>36</v>
      </c>
      <c r="C51" s="29" t="s">
        <v>36</v>
      </c>
      <c r="D51" s="22" t="s">
        <v>36</v>
      </c>
      <c r="E51" s="22" t="s">
        <v>36</v>
      </c>
      <c r="F51" s="22" t="s">
        <v>36</v>
      </c>
      <c r="G51" s="66" t="s">
        <v>36</v>
      </c>
      <c r="I51" s="46" t="str">
        <f ca="1">IF(TYPE(MATCH($I$4,OFFSET('Khối 11'!$F$5,I50,0):'Khối 11'!$F$517,0)+I50)=16,"",MATCH($I$4,OFFSET('Khối 11'!$F$5,I50,0):'Khối 11'!$F$517,0)+I50)</f>
        <v/>
      </c>
    </row>
  </sheetData>
  <mergeCells count="1">
    <mergeCell ref="A2:I2"/>
  </mergeCells>
  <pageMargins left="0.4" right="0" top="0.25" bottom="0"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Khối 11</vt:lpstr>
      <vt:lpstr>11A1</vt:lpstr>
      <vt:lpstr>11A2</vt:lpstr>
      <vt:lpstr>11A3</vt:lpstr>
      <vt:lpstr>11A4</vt:lpstr>
      <vt:lpstr>11A5</vt:lpstr>
      <vt:lpstr>11A6</vt:lpstr>
      <vt:lpstr>11A7</vt:lpstr>
      <vt:lpstr>11A8</vt:lpstr>
      <vt:lpstr>11A9</vt:lpstr>
      <vt:lpstr>11A10</vt:lpstr>
      <vt:lpstr>11A11</vt:lpstr>
      <vt:lpstr>DSLop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dc:creator>
  <cp:lastModifiedBy>CHI</cp:lastModifiedBy>
  <cp:lastPrinted>2019-07-30T08:21:57Z</cp:lastPrinted>
  <dcterms:created xsi:type="dcterms:W3CDTF">2016-07-09T17:20:44Z</dcterms:created>
  <dcterms:modified xsi:type="dcterms:W3CDTF">2019-08-18T14:13:03Z</dcterms:modified>
</cp:coreProperties>
</file>