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NG DOAN\NH 19-20\Chuyên môn\Buổi 2- lần 2\"/>
    </mc:Choice>
  </mc:AlternateContent>
  <bookViews>
    <workbookView xWindow="0" yWindow="0" windowWidth="20490" windowHeight="7755" activeTab="1"/>
  </bookViews>
  <sheets>
    <sheet name="KK B2-Mau" sheetId="1" r:id="rId1"/>
    <sheet name="KK B2-theo buoi-Mau2" sheetId="2" r:id="rId2"/>
  </sheets>
  <definedNames>
    <definedName name="_Fill" localSheetId="1" hidden="1">#REF!</definedName>
    <definedName name="_Fill" hidden="1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63" i="1" l="1"/>
  <c r="M59" i="1"/>
  <c r="N18" i="2" l="1"/>
  <c r="K33" i="1" l="1"/>
  <c r="K37" i="1"/>
  <c r="K38" i="1"/>
  <c r="K39" i="1"/>
  <c r="K40" i="1"/>
  <c r="K41" i="1"/>
  <c r="K42" i="1"/>
  <c r="K43" i="1"/>
  <c r="K44" i="1"/>
  <c r="K45" i="1"/>
  <c r="N13" i="2"/>
  <c r="N14" i="2"/>
  <c r="N15" i="2"/>
  <c r="N16" i="2"/>
  <c r="N17" i="2"/>
  <c r="N19" i="2"/>
  <c r="N20" i="2"/>
  <c r="N12" i="2"/>
  <c r="O33" i="1"/>
  <c r="O67" i="1"/>
  <c r="O68" i="1"/>
  <c r="D21" i="2" l="1"/>
  <c r="E21" i="2"/>
  <c r="F21" i="2"/>
  <c r="G21" i="2"/>
  <c r="H21" i="2"/>
  <c r="I21" i="2"/>
  <c r="J21" i="2"/>
  <c r="K21" i="2"/>
  <c r="L21" i="2"/>
  <c r="M21" i="2"/>
  <c r="N21" i="2"/>
  <c r="G23" i="2" s="1"/>
  <c r="O62" i="1" l="1"/>
  <c r="O45" i="1"/>
  <c r="O66" i="1" l="1"/>
  <c r="N69" i="1" l="1"/>
  <c r="O34" i="1"/>
  <c r="O35" i="1"/>
  <c r="O36" i="1"/>
  <c r="O46" i="1"/>
  <c r="O47" i="1"/>
  <c r="O48" i="1"/>
  <c r="O49" i="1"/>
  <c r="O50" i="1"/>
  <c r="O53" i="1"/>
  <c r="O54" i="1"/>
  <c r="O55" i="1"/>
  <c r="O56" i="1"/>
  <c r="O57" i="1"/>
  <c r="O58" i="1"/>
  <c r="O59" i="1"/>
  <c r="O60" i="1"/>
  <c r="O61" i="1"/>
  <c r="O64" i="1"/>
  <c r="O65" i="1"/>
  <c r="K12" i="1"/>
  <c r="O12" i="1" s="1"/>
  <c r="K13" i="1"/>
  <c r="O13" i="1" s="1"/>
  <c r="K14" i="1"/>
  <c r="O14" i="1" s="1"/>
  <c r="K15" i="1"/>
  <c r="O15" i="1" s="1"/>
  <c r="K16" i="1"/>
  <c r="O16" i="1" s="1"/>
  <c r="K17" i="1"/>
  <c r="O17" i="1" s="1"/>
  <c r="K18" i="1"/>
  <c r="O18" i="1" s="1"/>
  <c r="K19" i="1"/>
  <c r="O19" i="1" s="1"/>
  <c r="K20" i="1"/>
  <c r="O20" i="1" s="1"/>
  <c r="K21" i="1"/>
  <c r="O21" i="1" s="1"/>
  <c r="K22" i="1"/>
  <c r="O22" i="1" s="1"/>
  <c r="K23" i="1"/>
  <c r="O23" i="1" s="1"/>
  <c r="K24" i="1"/>
  <c r="O24" i="1" s="1"/>
  <c r="K25" i="1"/>
  <c r="O25" i="1" s="1"/>
  <c r="K26" i="1"/>
  <c r="O26" i="1" s="1"/>
  <c r="K27" i="1"/>
  <c r="O27" i="1" s="1"/>
  <c r="K28" i="1"/>
  <c r="O28" i="1" s="1"/>
  <c r="K29" i="1"/>
  <c r="O29" i="1" s="1"/>
  <c r="K30" i="1"/>
  <c r="O30" i="1" s="1"/>
  <c r="K31" i="1"/>
  <c r="O31" i="1" s="1"/>
  <c r="K32" i="1"/>
  <c r="O32" i="1" s="1"/>
  <c r="M69" i="1" l="1"/>
  <c r="J69" i="1"/>
  <c r="I69" i="1"/>
  <c r="H69" i="1"/>
  <c r="G69" i="1"/>
  <c r="F69" i="1"/>
  <c r="E69" i="1"/>
  <c r="D69" i="1"/>
  <c r="K52" i="1" l="1"/>
  <c r="O52" i="1" s="1"/>
  <c r="K51" i="1"/>
  <c r="O51" i="1" s="1"/>
  <c r="O44" i="1" l="1"/>
  <c r="O43" i="1"/>
  <c r="O42" i="1"/>
  <c r="O41" i="1"/>
  <c r="O40" i="1"/>
  <c r="O39" i="1"/>
  <c r="O38" i="1"/>
  <c r="O37" i="1"/>
  <c r="K11" i="1" l="1"/>
  <c r="K69" i="1" l="1"/>
  <c r="O69" i="1" s="1"/>
  <c r="G71" i="1" s="1"/>
  <c r="O11" i="1"/>
</calcChain>
</file>

<file path=xl/sharedStrings.xml><?xml version="1.0" encoding="utf-8"?>
<sst xmlns="http://schemas.openxmlformats.org/spreadsheetml/2006/main" count="281" uniqueCount="205">
  <si>
    <t>SỞ GIÁO DỤC VÀ ĐÀO TẠO TP.HCM</t>
  </si>
  <si>
    <t>CỘNG HÒA XÃ HỘI CHỦ NGHĨA VIỆT NAM</t>
  </si>
  <si>
    <t>TRƯỜNG THPT NGUYỄN VĂN TĂNG</t>
  </si>
  <si>
    <r>
      <t xml:space="preserve">              </t>
    </r>
    <r>
      <rPr>
        <u/>
        <sz val="11"/>
        <rFont val="Times New Roman"/>
        <family val="1"/>
        <charset val="163"/>
      </rPr>
      <t xml:space="preserve"> Độc lập - Tự do - Hạnh phuc</t>
    </r>
    <r>
      <rPr>
        <sz val="11"/>
        <rFont val="Times New Roman"/>
        <family val="1"/>
        <charset val="163"/>
      </rPr>
      <t>`</t>
    </r>
  </si>
  <si>
    <t>TT</t>
  </si>
  <si>
    <t>Họ và Tên giáo viên</t>
  </si>
  <si>
    <t>Lớp dạy</t>
  </si>
  <si>
    <t>Số lớp dạy</t>
  </si>
  <si>
    <t>Số tiết dạy /lớp</t>
  </si>
  <si>
    <t>Số tuần dạy</t>
  </si>
  <si>
    <t>Tổng số tiết dạy</t>
  </si>
  <si>
    <t>Số tiết cộng (+)</t>
  </si>
  <si>
    <t>Số tiết trừ (-)</t>
  </si>
  <si>
    <t>Tổng tiét thực nhận</t>
  </si>
  <si>
    <t>Ký nhận</t>
  </si>
  <si>
    <t>Chi chú</t>
  </si>
  <si>
    <t>K10</t>
  </si>
  <si>
    <t>K11</t>
  </si>
  <si>
    <t>K12</t>
  </si>
  <si>
    <t>A</t>
  </si>
  <si>
    <t>B</t>
  </si>
  <si>
    <t>C</t>
  </si>
  <si>
    <t>11=8+9-10</t>
  </si>
  <si>
    <t>Cộng</t>
  </si>
  <si>
    <t>Tổng kết danh sách này có:                    người</t>
  </si>
  <si>
    <t>* Lưu ý : GV thỉnh giảng không kê khai trong bảng này</t>
  </si>
  <si>
    <t>Số tiết được hưởng tháng này là :                        tiết</t>
  </si>
  <si>
    <t>Hồ Thị Lý</t>
  </si>
  <si>
    <t>Hồ Thị Mỵ</t>
  </si>
  <si>
    <t>Đào Ngọc Quang</t>
  </si>
  <si>
    <t>Nguyễn Thị Trang</t>
  </si>
  <si>
    <t>Trần Thị Thùy Trang</t>
  </si>
  <si>
    <t>Nguyễn Thái Trung</t>
  </si>
  <si>
    <t xml:space="preserve"> Phạm Thị Giang </t>
  </si>
  <si>
    <t>Hồ Thái Bình</t>
  </si>
  <si>
    <t>Lê Thị Minh Hiếu</t>
  </si>
  <si>
    <t xml:space="preserve"> Phạm Trung Anh </t>
  </si>
  <si>
    <t>Tiết</t>
  </si>
  <si>
    <t>11A9,  12A2,12A9</t>
  </si>
  <si>
    <t>10A4, 12A6,12A8</t>
  </si>
  <si>
    <t>11A1</t>
  </si>
  <si>
    <t>10A1, 10A7, 12A4</t>
  </si>
  <si>
    <t>10A3,10A5, 12A1, 12A7</t>
  </si>
  <si>
    <t>10A10, 11A4, 11A11</t>
  </si>
  <si>
    <t>10A6, 11A5, 11A8</t>
  </si>
  <si>
    <t>10A2, 11A1 11A2</t>
  </si>
  <si>
    <t>10A8, 10A9, 11A3, 11A7</t>
  </si>
  <si>
    <t>11A10, 12A3, 12A5</t>
  </si>
  <si>
    <t>Nguyễn Thanh Tân</t>
  </si>
  <si>
    <t>11A1,11A2,11A3,11A4,12A4</t>
  </si>
  <si>
    <t>Nguyễn Ngọc Thanh Trúc</t>
  </si>
  <si>
    <t>11A5,11A6,11A7,12A2</t>
  </si>
  <si>
    <t>Cao Thị Thiên Đoan</t>
  </si>
  <si>
    <t>11A8,11A9,11A10,   11A11,      12A1</t>
  </si>
  <si>
    <t>Trần Thị Thơm</t>
  </si>
  <si>
    <t>10A4,10A5,10A6,10A7,12A3</t>
  </si>
  <si>
    <t>Nguyễn Thị Bích Ngọc</t>
  </si>
  <si>
    <t>10A8,10A9,10A10</t>
  </si>
  <si>
    <t>Trần Hữu Cầu</t>
  </si>
  <si>
    <t>10A1,10A2,10A3</t>
  </si>
  <si>
    <t>NGUYỄN CHIẾN LỢI</t>
  </si>
  <si>
    <t>12A2, 12A4, 11A7, 11A9, 11A11, 10A5</t>
  </si>
  <si>
    <t>TTCM</t>
  </si>
  <si>
    <t>VÕ THỊ THU THẢO</t>
  </si>
  <si>
    <t xml:space="preserve"> 10A4, 10A10</t>
  </si>
  <si>
    <t>TẠ THỊ THU HUYỀN</t>
  </si>
  <si>
    <t>10A6, 10A7, 10A8, 10A9, 12A1</t>
  </si>
  <si>
    <t>CN 10A9</t>
  </si>
  <si>
    <t xml:space="preserve">NGUYỄN THỊ THÚY HIỀN </t>
  </si>
  <si>
    <t>11A1, 11A2, 11A3, 11A4, 11A5, 12A3</t>
  </si>
  <si>
    <t>CN 11A2</t>
  </si>
  <si>
    <t>LÊ THÙY TRANG</t>
  </si>
  <si>
    <t>11A6, 11A8, 11A10</t>
  </si>
  <si>
    <t>CN 11A10</t>
  </si>
  <si>
    <t>NGUYỄN THỊ MỘNG TRINH</t>
  </si>
  <si>
    <t>10A1, 10A2, 10A3</t>
  </si>
  <si>
    <t xml:space="preserve"> Mai Phương</t>
  </si>
  <si>
    <t>12a1,12a2</t>
  </si>
  <si>
    <t xml:space="preserve">     Phan Thị Vinh </t>
  </si>
  <si>
    <t>12a3,</t>
  </si>
  <si>
    <t>Chu Thị Năm</t>
  </si>
  <si>
    <t>12A4</t>
  </si>
  <si>
    <t>Vũ Thị Ngọc</t>
  </si>
  <si>
    <t>10A5, 11A4, 12a1, 12A7</t>
  </si>
  <si>
    <t>Phạm Yến Linh</t>
  </si>
  <si>
    <t>10a2, 11A4, 12A3, 12A8</t>
  </si>
  <si>
    <t>Vũ Thị Lệ Duyên</t>
  </si>
  <si>
    <t>11A1, 12A2, 12A6</t>
  </si>
  <si>
    <t>Lê Thị Lan</t>
  </si>
  <si>
    <t>10A10, 12A4,12A5</t>
  </si>
  <si>
    <t>Bùi Danh Hòa</t>
  </si>
  <si>
    <t>10A1,10A8, 11A6, 11A9</t>
  </si>
  <si>
    <t>Nguyễn Trọng Tướng</t>
  </si>
  <si>
    <t>10A6, 10A9, 11A2, 11a7</t>
  </si>
  <si>
    <t>Lê Nguyễn Ngọc Trai</t>
  </si>
  <si>
    <t>11a5, 11A10, 11A11, 12a9</t>
  </si>
  <si>
    <t>Nguyễn Nhã Quyên</t>
  </si>
  <si>
    <t>10A3, 10A4, 10A7, 11a8</t>
  </si>
  <si>
    <t xml:space="preserve"> Nguyễn Thị Thanh Tâm</t>
  </si>
  <si>
    <t>Lê Thị Hà</t>
  </si>
  <si>
    <t>Huỳnh Thị Thu Thảo</t>
  </si>
  <si>
    <t>Lê Thị Hoa Mai</t>
  </si>
  <si>
    <t>Nguyễn Thị Hà</t>
  </si>
  <si>
    <t>12A5, 12A6, 12A7</t>
  </si>
  <si>
    <t xml:space="preserve"> Hà Hải Vân</t>
  </si>
  <si>
    <t>12A8, 12A9</t>
  </si>
  <si>
    <t xml:space="preserve"> Nguyễn Thị Hương</t>
  </si>
  <si>
    <t>10A1, 10A2, 12A2, 12A6</t>
  </si>
  <si>
    <t xml:space="preserve">       Cao Thuỳ Linh</t>
  </si>
  <si>
    <t>10A7, 10A8, 12A1, 12A5</t>
  </si>
  <si>
    <t xml:space="preserve">     Võ Thị Thuý Lan</t>
  </si>
  <si>
    <t>11A9, 11A10, 11A11 12A3, 12A6</t>
  </si>
  <si>
    <t>Trần Thị Thanh Lan</t>
  </si>
  <si>
    <t>11A6, 11A7, 11A8, 12A4, 12A9</t>
  </si>
  <si>
    <t>Nguyễn Phương Tiểu My</t>
  </si>
  <si>
    <t>10A3, 10A4, 11A1, 11A2</t>
  </si>
  <si>
    <t>Vũ Thị Trâm</t>
  </si>
  <si>
    <t>10A5, 10A6, 10A9, 12A8</t>
  </si>
  <si>
    <t>Nguyễn Thuỵ Kiều Khanh</t>
  </si>
  <si>
    <t>10A10, 11A3, 11A4, 11A5</t>
  </si>
  <si>
    <t>CN 12a9</t>
  </si>
  <si>
    <t>Cn10a7</t>
  </si>
  <si>
    <t>CN 11a5</t>
  </si>
  <si>
    <t>CN 12a1</t>
  </si>
  <si>
    <t>Kiêm Nhiệm</t>
  </si>
  <si>
    <t>CN</t>
  </si>
  <si>
    <t>CN+TKB</t>
  </si>
  <si>
    <t>CN+KTCN</t>
  </si>
  <si>
    <t>CN 12A2</t>
  </si>
  <si>
    <t>CN 12A3</t>
  </si>
  <si>
    <t>CN 12A6</t>
  </si>
  <si>
    <t>CN 12A4</t>
  </si>
  <si>
    <t>TKHĐ</t>
  </si>
  <si>
    <t>CN 12A7</t>
  </si>
  <si>
    <t>CN 10A4</t>
  </si>
  <si>
    <t>CN 11A4</t>
  </si>
  <si>
    <t>CN 11A9</t>
  </si>
  <si>
    <t>Nguyễn Ngọc Ly Cơ</t>
  </si>
  <si>
    <t>Lê Hoàng Vui</t>
  </si>
  <si>
    <t>CN 10A1</t>
  </si>
  <si>
    <t>CN 11A7</t>
  </si>
  <si>
    <t>Phùng Văn Thảo</t>
  </si>
  <si>
    <t xml:space="preserve"> BẢNG TỔNG HỢP GIỜ BẠY BUỔI 2 </t>
  </si>
  <si>
    <t>Hiệu trưởng</t>
  </si>
  <si>
    <t>Nguyễn Hoàng Diễm Ly</t>
  </si>
  <si>
    <t>CN + KTCM</t>
  </si>
  <si>
    <t>Quan Thị Nguyệt</t>
  </si>
  <si>
    <t>CN 10A6</t>
  </si>
  <si>
    <t>Nguyễn Thế Hải</t>
  </si>
  <si>
    <t>Nguyễn Thị Chiều</t>
  </si>
  <si>
    <t>CN10A10</t>
  </si>
  <si>
    <t>CN12a5</t>
  </si>
  <si>
    <t>Nguyễn Hữu Thời</t>
  </si>
  <si>
    <t>TLTN</t>
  </si>
  <si>
    <t>CN+ BTCĐ</t>
  </si>
  <si>
    <t>CN11A6</t>
  </si>
  <si>
    <t>Nghỉ thai sản từ 30/09</t>
  </si>
  <si>
    <t>NGUYỄN THỊ LÊ MINH</t>
  </si>
  <si>
    <t>10A10</t>
  </si>
  <si>
    <t>NGUYỄN THANH NGA</t>
  </si>
  <si>
    <t>10A2, 10A5, 11A2</t>
  </si>
  <si>
    <t>Nguyễn Thị Phương</t>
  </si>
  <si>
    <t>10A3, 11A8, 11A11</t>
  </si>
  <si>
    <t>Số tiết được hưởng tháng này là :                        buổi</t>
  </si>
  <si>
    <t>CLB</t>
  </si>
  <si>
    <t>Hồ Thị Hà</t>
  </si>
  <si>
    <t>Võ Chánh Trực</t>
  </si>
  <si>
    <t>Tô Quỳnh Nhi</t>
  </si>
  <si>
    <t>Tổng buổi thực nhận</t>
  </si>
  <si>
    <t>Số buổi trừ (-)</t>
  </si>
  <si>
    <t>Số buổi cộng (+)</t>
  </si>
  <si>
    <t>Tổng số buổi dạy</t>
  </si>
  <si>
    <t>Số buổi dạy /tuần</t>
  </si>
  <si>
    <t>2019-2020</t>
  </si>
  <si>
    <t>NĂM HỌC :</t>
  </si>
  <si>
    <t>I</t>
  </si>
  <si>
    <t>HỌC KỲ :</t>
  </si>
  <si>
    <t xml:space="preserve">     TỔ CHUYÊN MÔN :</t>
  </si>
  <si>
    <t xml:space="preserve"> BẢNG KÊ KHAI BUỔI DẠY CÂU LẠC BỘ</t>
  </si>
  <si>
    <t>Lý Ngọc Kim Trang</t>
  </si>
  <si>
    <t xml:space="preserve">THỂ DỤC - QUỐC PHÒNG + CÔNG NGHỆ </t>
  </si>
  <si>
    <t>Nguyễn Thị Thanh Dung</t>
  </si>
  <si>
    <t>10A2</t>
  </si>
  <si>
    <t>CN 10a5</t>
  </si>
  <si>
    <t>Nguyễn Hồng Thái</t>
  </si>
  <si>
    <t>Nghỉ không dạy thay</t>
  </si>
  <si>
    <t>THÁNG : 12 + 01  - NĂM HỌC: 2019-2020</t>
  </si>
  <si>
    <t>Thời gian: từ 09/12/2019 đến 11/01/2020</t>
  </si>
  <si>
    <t>Cn 11a11, Nghỉ không có dạy thay</t>
  </si>
  <si>
    <t>TTCM, Nghỉ không có dạy thay</t>
  </si>
  <si>
    <t>CN 10A3</t>
  </si>
  <si>
    <t>CN11A8</t>
  </si>
  <si>
    <t>Cắt lớp 10A2</t>
  </si>
  <si>
    <t>Cắt lớp 10A7</t>
  </si>
  <si>
    <t>Vắng chiều thứ 3</t>
  </si>
  <si>
    <t>CN 12A8, cắt lớp 10A6</t>
  </si>
  <si>
    <t>CN 11A3, cắt lớp 11A4</t>
  </si>
  <si>
    <t>Nguyễn Hoàng Vân</t>
  </si>
  <si>
    <t>10A2, 10A6, 10A7, 11A4</t>
  </si>
  <si>
    <t>58 người</t>
  </si>
  <si>
    <t>CN 11A1, dạy thay cho cô Thanh Lan</t>
  </si>
  <si>
    <t xml:space="preserve">  Quận 9,  ngày  9   tháng  01   năm 2020</t>
  </si>
  <si>
    <t xml:space="preserve">THÁNG : 12 + 1 (2 tuần)     </t>
  </si>
  <si>
    <t>THỜI GIAN: TỪ NGÀY 9/12/2019    ĐẾN  NGÀY   11/1/2020    (SỐ TUẦN THỰC DẠY :4 tuần)</t>
  </si>
  <si>
    <t xml:space="preserve">  Quận 9, ngày 9 tháng    1  năm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</si>
</sst>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(* #,##0.00_);_(* \(#,##0.00\);_(* &quot;-&quot;??_);_(@_)"/>
    <numFmt numFmtId="164" formatCode="_-* #,##0.00_-;\-* #,##0.00_-;_-* &quot;-&quot;??_-;_-@_-"/>
    <numFmt numFmtId="165" formatCode="_-* #,##0.00\ _₫_-;\-* #,##0.00\ _₫_-;_-* &quot;-&quot;??\ _₫_-;_-@_-"/>
    <numFmt numFmtId="166" formatCode="_-* #,##0.00_$_-;\-* #,##0.00_$_-;_-* &quot;-&quot;??_$_-;_-@_-"/>
    <numFmt numFmtId="167" formatCode="_-* #,##0_$_-;\-* #,##0_$_-;_-* &quot;-&quot;??_$_-;_-@_-"/>
    <numFmt numFmtId="168" formatCode="&quot;\&quot;#,##0.00;[Red]&quot;\&quot;&quot;\&quot;&quot;\&quot;&quot;\&quot;&quot;\&quot;&quot;\&quot;\-#,##0.00"/>
    <numFmt numFmtId="169" formatCode="&quot;\&quot;#,##0;[Red]&quot;\&quot;&quot;\&quot;\-#,##0"/>
    <numFmt numFmtId="170" formatCode="_-* #,##0\ _$_-;\-* #,##0\ _$_-;_-* &quot;-&quot;\ _$_-;_-@_-"/>
    <numFmt numFmtId="171" formatCode="_-* #,##0.00\ _$_-;\-* #,##0.00\ _$_-;_-* &quot;-&quot;??\ _$_-;_-@_-"/>
    <numFmt numFmtId="172" formatCode="_-* #,##0.00\ &quot;$&quot;_-;\-* #,##0.00\ &quot;$&quot;_-;_-* &quot;-&quot;??\ &quot;$&quot;_-;_-@_-"/>
    <numFmt numFmtId="173" formatCode="_-&quot;€&quot;* #,##0.00_-;\-&quot;€&quot;* #,##0.00_-;_-&quot;€&quot;* &quot;-&quot;??_-;_-@_-"/>
    <numFmt numFmtId="174" formatCode="\$#,##0\ ;\(\$#,##0\)"/>
    <numFmt numFmtId="175" formatCode="&quot;\&quot;#,##0.00;[Red]&quot;\&quot;\-#,##0.00"/>
    <numFmt numFmtId="176" formatCode="&quot;\&quot;#,##0;[Red]&quot;\&quot;\-#,##0"/>
    <numFmt numFmtId="177" formatCode="_-* #,##0\ &quot;$&quot;_-;\-* #,##0\ &quot;$&quot;_-;_-* &quot;-&quot;\ &quot;$&quot;_-;_-@_-"/>
  </numFmts>
  <fonts count="58">
    <font>
      <sz val="10"/>
      <name val="VNI-Times"/>
    </font>
    <font>
      <sz val="10"/>
      <name val="VNI-Times"/>
    </font>
    <font>
      <sz val="11"/>
      <name val="Times New Roman"/>
      <family val="1"/>
      <charset val="163"/>
    </font>
    <font>
      <u/>
      <sz val="11"/>
      <name val="Times New Roman"/>
      <family val="1"/>
      <charset val="163"/>
    </font>
    <font>
      <sz val="10"/>
      <name val="Times New Roman"/>
      <family val="1"/>
      <charset val="163"/>
    </font>
    <font>
      <b/>
      <sz val="16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  <charset val="163"/>
    </font>
    <font>
      <b/>
      <sz val="10"/>
      <name val="Times New Roman"/>
      <family val="1"/>
      <charset val="163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8"/>
      <name val="MS Sans Serif"/>
      <family val="2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2"/>
      <name val="Times New Roman"/>
      <family val="1"/>
      <charset val="163"/>
    </font>
    <font>
      <b/>
      <sz val="11"/>
      <name val="Times New Roman"/>
      <family val="1"/>
      <charset val="163"/>
    </font>
    <font>
      <b/>
      <sz val="12"/>
      <name val="Times New Roman"/>
      <family val="1"/>
      <charset val="163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  <charset val="129"/>
    </font>
    <font>
      <sz val="13"/>
      <name val="Arial"/>
      <family val="2"/>
    </font>
    <font>
      <sz val="11"/>
      <color theme="1"/>
      <name val="Calibri"/>
      <family val="2"/>
      <scheme val="minor"/>
    </font>
    <font>
      <sz val="12"/>
      <name val="VNI-Times"/>
    </font>
    <font>
      <sz val="11"/>
      <color indexed="8"/>
      <name val="Calibri"/>
      <family val="2"/>
    </font>
    <font>
      <b/>
      <sz val="12"/>
      <name val="Arial"/>
      <family val="2"/>
    </font>
    <font>
      <sz val="13"/>
      <name val="Times New Roman"/>
      <family val="1"/>
    </font>
    <font>
      <sz val="12"/>
      <color theme="1"/>
      <name val="Tahoma"/>
      <family val="2"/>
    </font>
    <font>
      <sz val="11"/>
      <name val="VNI-Times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2"/>
      <color indexed="8"/>
      <name val="Verdana"/>
      <family val="2"/>
    </font>
    <font>
      <sz val="11"/>
      <color indexed="8"/>
      <name val="Calibri"/>
      <family val="2"/>
      <charset val="134"/>
    </font>
    <font>
      <u/>
      <sz val="10"/>
      <color indexed="12"/>
      <name val="Arial"/>
      <family val="2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2"/>
      <name val="新細明體"/>
      <charset val="136"/>
    </font>
    <font>
      <i/>
      <sz val="10"/>
      <name val="Times New Roman"/>
      <family val="1"/>
    </font>
    <font>
      <sz val="14"/>
      <name val="Times New Roman"/>
      <family val="1"/>
      <charset val="163"/>
    </font>
    <font>
      <sz val="11"/>
      <name val="Times New Roman"/>
      <charset val="163"/>
    </font>
    <font>
      <sz val="11"/>
      <name val="Times New Roman"/>
      <charset val="134"/>
    </font>
    <font>
      <sz val="10"/>
      <name val="Times New Roman"/>
      <charset val="134"/>
    </font>
    <font>
      <sz val="10"/>
      <color indexed="8"/>
      <name val="Times New Roman"/>
      <charset val="134"/>
    </font>
    <font>
      <sz val="11"/>
      <name val="Times New Roman"/>
      <family val="1"/>
      <charset val="134"/>
    </font>
    <font>
      <sz val="10"/>
      <name val="Times New Roman"/>
      <family val="1"/>
      <charset val="134"/>
    </font>
    <font>
      <sz val="10"/>
      <color indexed="8"/>
      <name val="Times New Roman"/>
      <family val="1"/>
      <charset val="134"/>
    </font>
    <font>
      <sz val="12"/>
      <name val="Times New Roman"/>
      <family val="1"/>
      <charset val="134"/>
    </font>
    <font>
      <b/>
      <sz val="14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Times New Roman"/>
      <family val="1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2">
    <xf numFmtId="0" fontId="0" fillId="0" borderId="0"/>
    <xf numFmtId="166" fontId="1" fillId="0" borderId="0" applyFont="0" applyFill="0" applyBorder="0" applyAlignment="0" applyProtection="0"/>
    <xf numFmtId="0" fontId="12" fillId="0" borderId="0" applyAlignment="0">
      <alignment vertical="top" wrapText="1"/>
      <protection locked="0"/>
    </xf>
    <xf numFmtId="168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169" fontId="20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70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/>
    <xf numFmtId="164" fontId="25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top" wrapText="1"/>
      <protection locked="0"/>
    </xf>
    <xf numFmtId="43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171" fontId="26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26" fillId="0" borderId="0" applyFont="0" applyFill="0" applyBorder="0" applyAlignment="0" applyProtection="0"/>
    <xf numFmtId="165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2" fontId="20" fillId="0" borderId="0" applyNumberFormat="0" applyFill="0" applyBorder="0" applyAlignment="0" applyProtection="0"/>
    <xf numFmtId="172" fontId="20" fillId="0" borderId="0" applyNumberForma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0" fontId="29" fillId="0" borderId="8" applyNumberFormat="0" applyAlignment="0" applyProtection="0">
      <alignment horizontal="left" vertical="center"/>
    </xf>
    <xf numFmtId="0" fontId="29" fillId="0" borderId="9">
      <alignment horizontal="left" vertical="center"/>
    </xf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Alignment="0">
      <alignment vertical="top" wrapText="1"/>
      <protection locked="0"/>
    </xf>
    <xf numFmtId="0" fontId="16" fillId="0" borderId="0"/>
    <xf numFmtId="0" fontId="30" fillId="0" borderId="0"/>
    <xf numFmtId="0" fontId="31" fillId="0" borderId="0"/>
    <xf numFmtId="0" fontId="32" fillId="0" borderId="0"/>
    <xf numFmtId="0" fontId="20" fillId="0" borderId="0"/>
    <xf numFmtId="0" fontId="27" fillId="0" borderId="0"/>
    <xf numFmtId="0" fontId="26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12" fillId="0" borderId="0" applyAlignment="0">
      <alignment vertical="top" wrapText="1"/>
      <protection locked="0"/>
    </xf>
    <xf numFmtId="0" fontId="32" fillId="0" borderId="0"/>
    <xf numFmtId="0" fontId="20" fillId="0" borderId="0"/>
    <xf numFmtId="0" fontId="33" fillId="0" borderId="0"/>
    <xf numFmtId="0" fontId="34" fillId="0" borderId="0"/>
    <xf numFmtId="0" fontId="25" fillId="0" borderId="0"/>
    <xf numFmtId="0" fontId="35" fillId="0" borderId="0"/>
    <xf numFmtId="0" fontId="20" fillId="0" borderId="0"/>
    <xf numFmtId="0" fontId="20" fillId="0" borderId="0"/>
    <xf numFmtId="0" fontId="36" fillId="0" borderId="0" applyNumberFormat="0" applyFill="0" applyBorder="0" applyProtection="0">
      <alignment vertical="top"/>
    </xf>
    <xf numFmtId="0" fontId="37" fillId="0" borderId="0">
      <alignment vertical="center"/>
    </xf>
    <xf numFmtId="0" fontId="27" fillId="0" borderId="0"/>
    <xf numFmtId="0" fontId="12" fillId="0" borderId="0" applyAlignment="0">
      <alignment vertical="top" wrapText="1"/>
      <protection locked="0"/>
    </xf>
    <xf numFmtId="0" fontId="1" fillId="0" borderId="0"/>
    <xf numFmtId="0" fontId="25" fillId="0" borderId="0"/>
    <xf numFmtId="171" fontId="27" fillId="0" borderId="0"/>
    <xf numFmtId="164" fontId="27" fillId="0" borderId="0"/>
    <xf numFmtId="0" fontId="25" fillId="0" borderId="0"/>
    <xf numFmtId="0" fontId="27" fillId="0" borderId="0"/>
    <xf numFmtId="0" fontId="20" fillId="0" borderId="0"/>
    <xf numFmtId="0" fontId="1" fillId="0" borderId="0"/>
    <xf numFmtId="0" fontId="20" fillId="0" borderId="0"/>
    <xf numFmtId="0" fontId="20" fillId="0" borderId="0" applyAlignment="0">
      <alignment vertical="top" wrapText="1"/>
      <protection locked="0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40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1" fillId="0" borderId="0"/>
    <xf numFmtId="169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75" fontId="42" fillId="0" borderId="0" applyFont="0" applyFill="0" applyBorder="0" applyAlignment="0" applyProtection="0"/>
    <xf numFmtId="176" fontId="42" fillId="0" borderId="0" applyFont="0" applyFill="0" applyBorder="0" applyAlignment="0" applyProtection="0"/>
    <xf numFmtId="0" fontId="43" fillId="0" borderId="0"/>
    <xf numFmtId="0" fontId="44" fillId="0" borderId="0"/>
    <xf numFmtId="170" fontId="44" fillId="0" borderId="0" applyFont="0" applyFill="0" applyBorder="0" applyAlignment="0" applyProtection="0"/>
    <xf numFmtId="171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2" fontId="44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4" fillId="0" borderId="0" xfId="0" applyFont="1"/>
    <xf numFmtId="0" fontId="4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/>
    <xf numFmtId="0" fontId="8" fillId="0" borderId="0" xfId="0" applyFont="1" applyBorder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49" fontId="2" fillId="0" borderId="3" xfId="2" applyNumberFormat="1" applyFont="1" applyBorder="1" applyAlignment="1" applyProtection="1">
      <alignment horizontal="left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/>
    </xf>
    <xf numFmtId="3" fontId="13" fillId="0" borderId="3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left" vertical="top" wrapText="1"/>
    </xf>
    <xf numFmtId="49" fontId="16" fillId="0" borderId="3" xfId="2" applyNumberFormat="1" applyFont="1" applyBorder="1" applyAlignment="1" applyProtection="1">
      <alignment horizontal="left" vertical="center" wrapText="1"/>
    </xf>
    <xf numFmtId="0" fontId="15" fillId="2" borderId="3" xfId="0" applyFont="1" applyFill="1" applyBorder="1" applyAlignment="1">
      <alignment horizontal="left" vertical="top" wrapText="1"/>
    </xf>
    <xf numFmtId="0" fontId="4" fillId="0" borderId="3" xfId="0" applyFont="1" applyBorder="1"/>
    <xf numFmtId="0" fontId="8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7" fontId="8" fillId="0" borderId="3" xfId="1" applyNumberFormat="1" applyFont="1" applyBorder="1" applyAlignment="1">
      <alignment vertical="center"/>
    </xf>
    <xf numFmtId="0" fontId="13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7" fillId="0" borderId="0" xfId="0" applyFont="1"/>
    <xf numFmtId="0" fontId="17" fillId="0" borderId="0" xfId="0" applyFont="1" applyAlignment="1">
      <alignment horizontal="center"/>
    </xf>
    <xf numFmtId="0" fontId="17" fillId="0" borderId="0" xfId="0" applyFont="1" applyAlignment="1"/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18" fillId="0" borderId="0" xfId="0" applyFont="1" applyAlignment="1"/>
    <xf numFmtId="0" fontId="19" fillId="0" borderId="0" xfId="0" applyFont="1" applyAlignment="1">
      <alignment horizontal="center"/>
    </xf>
    <xf numFmtId="0" fontId="19" fillId="0" borderId="0" xfId="0" applyFont="1" applyAlignment="1"/>
    <xf numFmtId="166" fontId="2" fillId="0" borderId="0" xfId="1" applyFont="1"/>
    <xf numFmtId="0" fontId="45" fillId="0" borderId="0" xfId="0" applyFont="1"/>
    <xf numFmtId="0" fontId="46" fillId="0" borderId="0" xfId="0" applyFont="1"/>
    <xf numFmtId="0" fontId="2" fillId="0" borderId="3" xfId="0" applyFont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49" fontId="16" fillId="0" borderId="1" xfId="2" applyNumberFormat="1" applyFont="1" applyBorder="1" applyAlignment="1" applyProtection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top" wrapText="1"/>
    </xf>
    <xf numFmtId="49" fontId="47" fillId="0" borderId="3" xfId="2" applyNumberFormat="1" applyFont="1" applyBorder="1" applyAlignment="1" applyProtection="1">
      <alignment horizontal="left" vertical="center" wrapText="1"/>
    </xf>
    <xf numFmtId="0" fontId="47" fillId="0" borderId="3" xfId="0" applyFont="1" applyBorder="1" applyAlignment="1">
      <alignment horizontal="center" vertical="center" wrapText="1"/>
    </xf>
    <xf numFmtId="3" fontId="47" fillId="0" borderId="3" xfId="0" applyNumberFormat="1" applyFont="1" applyBorder="1" applyAlignment="1">
      <alignment horizontal="center" vertical="center"/>
    </xf>
    <xf numFmtId="3" fontId="48" fillId="0" borderId="3" xfId="0" applyNumberFormat="1" applyFont="1" applyBorder="1" applyAlignment="1">
      <alignment horizontal="center" vertical="center"/>
    </xf>
    <xf numFmtId="0" fontId="49" fillId="0" borderId="3" xfId="0" applyFont="1" applyBorder="1" applyAlignment="1">
      <alignment horizontal="center" vertical="center"/>
    </xf>
    <xf numFmtId="0" fontId="50" fillId="2" borderId="4" xfId="0" applyFont="1" applyFill="1" applyBorder="1" applyAlignment="1">
      <alignment horizontal="center" vertical="center"/>
    </xf>
    <xf numFmtId="0" fontId="50" fillId="2" borderId="4" xfId="0" applyFont="1" applyFill="1" applyBorder="1" applyAlignment="1">
      <alignment horizontal="left" vertical="top" wrapText="1"/>
    </xf>
    <xf numFmtId="3" fontId="51" fillId="0" borderId="3" xfId="0" applyNumberFormat="1" applyFont="1" applyBorder="1" applyAlignment="1">
      <alignment horizontal="center" vertical="center"/>
    </xf>
    <xf numFmtId="0" fontId="52" fillId="0" borderId="3" xfId="0" applyFont="1" applyBorder="1" applyAlignment="1">
      <alignment horizontal="center" vertical="center"/>
    </xf>
    <xf numFmtId="0" fontId="53" fillId="3" borderId="4" xfId="0" applyFont="1" applyFill="1" applyBorder="1" applyAlignment="1">
      <alignment horizontal="center" vertical="center"/>
    </xf>
    <xf numFmtId="0" fontId="53" fillId="3" borderId="4" xfId="0" applyFont="1" applyFill="1" applyBorder="1" applyAlignment="1">
      <alignment horizontal="left" vertical="top" wrapText="1"/>
    </xf>
    <xf numFmtId="49" fontId="54" fillId="0" borderId="3" xfId="2" applyNumberFormat="1" applyFont="1" applyBorder="1" applyAlignment="1" applyProtection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4" fillId="2" borderId="4" xfId="0" applyFont="1" applyFill="1" applyBorder="1" applyAlignment="1">
      <alignment horizontal="center" vertical="center"/>
    </xf>
    <xf numFmtId="0" fontId="19" fillId="0" borderId="0" xfId="0" applyFont="1"/>
    <xf numFmtId="0" fontId="18" fillId="0" borderId="0" xfId="0" applyFont="1"/>
    <xf numFmtId="0" fontId="8" fillId="0" borderId="0" xfId="0" applyFont="1" applyAlignment="1">
      <alignment horizontal="right"/>
    </xf>
    <xf numFmtId="0" fontId="7" fillId="0" borderId="0" xfId="0" applyFont="1"/>
    <xf numFmtId="0" fontId="6" fillId="0" borderId="0" xfId="0" applyFont="1"/>
    <xf numFmtId="0" fontId="5" fillId="0" borderId="0" xfId="0" applyFont="1" applyAlignment="1">
      <alignment horizontal="left"/>
    </xf>
    <xf numFmtId="0" fontId="55" fillId="0" borderId="0" xfId="0" applyFont="1"/>
    <xf numFmtId="0" fontId="15" fillId="2" borderId="1" xfId="0" applyFont="1" applyFill="1" applyBorder="1" applyAlignment="1">
      <alignment horizontal="center" vertical="center" wrapText="1"/>
    </xf>
    <xf numFmtId="0" fontId="50" fillId="2" borderId="4" xfId="0" applyFont="1" applyFill="1" applyBorder="1" applyAlignment="1">
      <alignment horizontal="center" vertical="center" wrapText="1"/>
    </xf>
    <xf numFmtId="0" fontId="53" fillId="3" borderId="4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167" fontId="2" fillId="0" borderId="0" xfId="0" applyNumberFormat="1" applyFont="1" applyAlignment="1"/>
    <xf numFmtId="0" fontId="56" fillId="2" borderId="4" xfId="0" applyFont="1" applyFill="1" applyBorder="1" applyAlignment="1">
      <alignment horizontal="center" vertical="center"/>
    </xf>
    <xf numFmtId="0" fontId="56" fillId="2" borderId="3" xfId="0" applyFont="1" applyFill="1" applyBorder="1" applyAlignment="1">
      <alignment horizontal="center" vertical="center" wrapText="1"/>
    </xf>
    <xf numFmtId="0" fontId="56" fillId="2" borderId="4" xfId="0" applyFont="1" applyFill="1" applyBorder="1" applyAlignment="1">
      <alignment horizontal="center" vertical="center" wrapText="1"/>
    </xf>
    <xf numFmtId="0" fontId="57" fillId="3" borderId="4" xfId="0" applyFont="1" applyFill="1" applyBorder="1" applyAlignment="1">
      <alignment horizontal="center" vertical="center" wrapText="1"/>
    </xf>
    <xf numFmtId="0" fontId="57" fillId="3" borderId="4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right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" fontId="6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8" fillId="0" borderId="0" xfId="0" applyFont="1" applyAlignment="1">
      <alignment horizontal="right"/>
    </xf>
  </cellXfs>
  <cellStyles count="102">
    <cellStyle name="??" xfId="3"/>
    <cellStyle name="?? [0.00]_PRODUCT DETAIL Q1" xfId="4"/>
    <cellStyle name="?? [0]" xfId="5"/>
    <cellStyle name="???? [0.00]_PRODUCT DETAIL Q1" xfId="6"/>
    <cellStyle name="????_PRODUCT DETAIL Q1" xfId="7"/>
    <cellStyle name="???[0]_Book1" xfId="8"/>
    <cellStyle name="???_95" xfId="9"/>
    <cellStyle name="??_(????)??????" xfId="10"/>
    <cellStyle name="Comma" xfId="1" builtinId="3"/>
    <cellStyle name="Comma 2" xfId="11"/>
    <cellStyle name="Comma 2 2" xfId="12"/>
    <cellStyle name="Comma 2 3" xfId="13"/>
    <cellStyle name="Comma 2 4" xfId="14"/>
    <cellStyle name="Comma 3" xfId="15"/>
    <cellStyle name="Comma 3 2" xfId="16"/>
    <cellStyle name="Comma 4" xfId="17"/>
    <cellStyle name="Comma 5" xfId="18"/>
    <cellStyle name="Comma 6" xfId="19"/>
    <cellStyle name="Comma 7" xfId="20"/>
    <cellStyle name="Comma 8" xfId="21"/>
    <cellStyle name="Comma0" xfId="22"/>
    <cellStyle name="Currency 10" xfId="23"/>
    <cellStyle name="Currency 11" xfId="24"/>
    <cellStyle name="Currency 2" xfId="25"/>
    <cellStyle name="Currency 2 2" xfId="26"/>
    <cellStyle name="Currency 3" xfId="27"/>
    <cellStyle name="Currency 4" xfId="28"/>
    <cellStyle name="Currency 5" xfId="29"/>
    <cellStyle name="Currency 6" xfId="30"/>
    <cellStyle name="Currency 7" xfId="31"/>
    <cellStyle name="Currency 8" xfId="32"/>
    <cellStyle name="Currency 9" xfId="33"/>
    <cellStyle name="Currency0" xfId="34"/>
    <cellStyle name="Date" xfId="35"/>
    <cellStyle name="Fixed" xfId="36"/>
    <cellStyle name="Header1" xfId="37"/>
    <cellStyle name="Header2" xfId="38"/>
    <cellStyle name="Normal" xfId="0" builtinId="0"/>
    <cellStyle name="Normal 10" xfId="39"/>
    <cellStyle name="Normal 11" xfId="40"/>
    <cellStyle name="Normal 12" xfId="41"/>
    <cellStyle name="Normal 13" xfId="42"/>
    <cellStyle name="Normal 14" xfId="43"/>
    <cellStyle name="Normal 15" xfId="44"/>
    <cellStyle name="Normal 15 2" xfId="45"/>
    <cellStyle name="Normal 16" xfId="46"/>
    <cellStyle name="Normal 17" xfId="47"/>
    <cellStyle name="Normal 18" xfId="48"/>
    <cellStyle name="Normal 19" xfId="49"/>
    <cellStyle name="Normal 2" xfId="2"/>
    <cellStyle name="Normal 2 2" xfId="50"/>
    <cellStyle name="Normal 2 2 2" xfId="51"/>
    <cellStyle name="Normal 2 3" xfId="52"/>
    <cellStyle name="Normal 2 4" xfId="53"/>
    <cellStyle name="Normal 2 5" xfId="54"/>
    <cellStyle name="Normal 2 6" xfId="55"/>
    <cellStyle name="Normal 2 7" xfId="56"/>
    <cellStyle name="Normal 2 7 2" xfId="57"/>
    <cellStyle name="Normal 2 8" xfId="58"/>
    <cellStyle name="Normal 2_Bke (tr?)thang2011" xfId="59"/>
    <cellStyle name="Normal 20" xfId="60"/>
    <cellStyle name="Normal 21" xfId="61"/>
    <cellStyle name="Normal 22" xfId="62"/>
    <cellStyle name="Normal 22 2" xfId="63"/>
    <cellStyle name="Normal 23" xfId="64"/>
    <cellStyle name="Normal 24" xfId="65"/>
    <cellStyle name="Normal 24 2" xfId="66"/>
    <cellStyle name="Normal 25" xfId="67"/>
    <cellStyle name="Normal 3" xfId="68"/>
    <cellStyle name="Normal 3 2" xfId="69"/>
    <cellStyle name="Normal 3 3" xfId="70"/>
    <cellStyle name="Normal 3 4" xfId="71"/>
    <cellStyle name="Normal 4" xfId="72"/>
    <cellStyle name="Normal 4 2" xfId="73"/>
    <cellStyle name="Normal 4 2 2" xfId="74"/>
    <cellStyle name="Normal 4 3" xfId="75"/>
    <cellStyle name="Normal 5" xfId="76"/>
    <cellStyle name="Normal 6" xfId="77"/>
    <cellStyle name="Normal 7" xfId="78"/>
    <cellStyle name="Normal 8" xfId="79"/>
    <cellStyle name="Normal 9" xfId="80"/>
    <cellStyle name="Percent 2" xfId="81"/>
    <cellStyle name="Percent 3" xfId="82"/>
    <cellStyle name="Percent 4" xfId="83"/>
    <cellStyle name="Siêu n?i kê?t_Thongke" xfId="84"/>
    <cellStyle name="Siêu nối kết_Thongke" xfId="85"/>
    <cellStyle name="똿뗦먛귟 [0.00]_PRODUCT DETAIL Q1" xfId="86"/>
    <cellStyle name="똿뗦먛귟_PRODUCT DETAIL Q1" xfId="87"/>
    <cellStyle name="믅됞 [0.00]_PRODUCT DETAIL Q1" xfId="88"/>
    <cellStyle name="믅됞_PRODUCT DETAIL Q1" xfId="89"/>
    <cellStyle name="백분율_95" xfId="90"/>
    <cellStyle name="뷭?_BOOKSHIP" xfId="91"/>
    <cellStyle name="콤마 [0]_1202" xfId="92"/>
    <cellStyle name="콤마_1202" xfId="93"/>
    <cellStyle name="통화 [0]_1202" xfId="94"/>
    <cellStyle name="통화_1202" xfId="95"/>
    <cellStyle name="표준_(정보부문)월별인원계획" xfId="96"/>
    <cellStyle name="一般_Book1" xfId="97"/>
    <cellStyle name="千分位[0]_Book1" xfId="98"/>
    <cellStyle name="千分位_Book1" xfId="99"/>
    <cellStyle name="貨幣 [0]_Book1" xfId="100"/>
    <cellStyle name="貨幣_Book1" xfId="10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zoomScale="90" zoomScaleNormal="90" workbookViewId="0">
      <selection activeCell="N74" sqref="N74"/>
    </sheetView>
  </sheetViews>
  <sheetFormatPr defaultColWidth="9.140625" defaultRowHeight="12.75"/>
  <cols>
    <col min="1" max="1" width="4.7109375" style="3" customWidth="1"/>
    <col min="2" max="2" width="31" style="3" customWidth="1"/>
    <col min="3" max="3" width="10.85546875" style="3" customWidth="1"/>
    <col min="4" max="5" width="8.140625" style="3" customWidth="1"/>
    <col min="6" max="6" width="7" style="3" customWidth="1"/>
    <col min="7" max="7" width="7.7109375" style="3" customWidth="1"/>
    <col min="8" max="8" width="7" style="3" customWidth="1"/>
    <col min="9" max="9" width="8" style="3" customWidth="1"/>
    <col min="10" max="10" width="9.140625" style="3" customWidth="1"/>
    <col min="11" max="11" width="8.7109375" style="3" customWidth="1"/>
    <col min="12" max="12" width="11.5703125" style="3" customWidth="1"/>
    <col min="13" max="13" width="13.140625" style="3" customWidth="1"/>
    <col min="14" max="14" width="10.42578125" style="3" customWidth="1"/>
    <col min="15" max="15" width="14.28515625" style="3" customWidth="1"/>
    <col min="16" max="16" width="13.42578125" style="3" customWidth="1"/>
    <col min="17" max="17" width="22.42578125" style="3" customWidth="1"/>
    <col min="18" max="16384" width="9.140625" style="3"/>
  </cols>
  <sheetData>
    <row r="1" spans="1:18" s="1" customFormat="1" ht="15">
      <c r="A1" s="1" t="s">
        <v>0</v>
      </c>
      <c r="D1" s="2"/>
      <c r="E1" s="2"/>
      <c r="H1" s="2"/>
      <c r="I1" s="2"/>
      <c r="M1" s="2" t="s">
        <v>1</v>
      </c>
    </row>
    <row r="2" spans="1:18" s="1" customFormat="1" ht="15">
      <c r="A2" s="1" t="s">
        <v>2</v>
      </c>
      <c r="D2" s="2"/>
      <c r="E2" s="2"/>
      <c r="H2" s="2"/>
      <c r="I2" s="2"/>
      <c r="M2" s="2" t="s">
        <v>3</v>
      </c>
    </row>
    <row r="3" spans="1:18">
      <c r="C3" s="4"/>
      <c r="E3" s="4"/>
      <c r="F3" s="4"/>
      <c r="G3" s="4"/>
      <c r="H3" s="4"/>
      <c r="I3" s="4"/>
    </row>
    <row r="4" spans="1:18" ht="26.65" customHeight="1">
      <c r="A4" s="92"/>
      <c r="B4" s="92"/>
      <c r="D4" s="100" t="s">
        <v>142</v>
      </c>
      <c r="E4" s="100"/>
      <c r="F4" s="100"/>
      <c r="G4" s="100"/>
      <c r="H4" s="100"/>
      <c r="I4" s="100"/>
      <c r="J4" s="100"/>
      <c r="K4" s="100"/>
    </row>
    <row r="5" spans="1:18" ht="25.5" customHeight="1">
      <c r="C5" s="65"/>
      <c r="D5" s="101" t="s">
        <v>186</v>
      </c>
      <c r="E5" s="101"/>
      <c r="F5" s="101"/>
      <c r="G5" s="101"/>
      <c r="H5" s="101"/>
      <c r="I5" s="101"/>
      <c r="J5" s="101"/>
      <c r="K5" s="101"/>
      <c r="L5" s="43"/>
    </row>
    <row r="6" spans="1:18" ht="22.5" customHeight="1">
      <c r="A6" s="7"/>
      <c r="C6" s="6"/>
      <c r="D6" s="102" t="s">
        <v>187</v>
      </c>
      <c r="E6" s="102"/>
      <c r="F6" s="102"/>
      <c r="G6" s="102"/>
      <c r="H6" s="102"/>
      <c r="I6" s="102"/>
      <c r="J6" s="102"/>
      <c r="K6" s="102"/>
      <c r="L6" s="7"/>
      <c r="M6" s="7"/>
      <c r="N6" s="7"/>
    </row>
    <row r="7" spans="1:18" ht="21" customHeight="1">
      <c r="D7" s="93"/>
      <c r="E7" s="93"/>
      <c r="F7" s="93"/>
      <c r="G7" s="93"/>
      <c r="H7" s="8"/>
    </row>
    <row r="8" spans="1:18" s="9" customFormat="1" ht="23.25" customHeight="1">
      <c r="A8" s="90" t="s">
        <v>4</v>
      </c>
      <c r="B8" s="95" t="s">
        <v>5</v>
      </c>
      <c r="C8" s="97" t="s">
        <v>6</v>
      </c>
      <c r="D8" s="99" t="s">
        <v>7</v>
      </c>
      <c r="E8" s="99"/>
      <c r="F8" s="99"/>
      <c r="G8" s="99" t="s">
        <v>8</v>
      </c>
      <c r="H8" s="99"/>
      <c r="I8" s="99"/>
      <c r="J8" s="90" t="s">
        <v>9</v>
      </c>
      <c r="K8" s="90" t="s">
        <v>10</v>
      </c>
      <c r="L8" s="63"/>
      <c r="M8" s="90" t="s">
        <v>11</v>
      </c>
      <c r="N8" s="90" t="s">
        <v>12</v>
      </c>
      <c r="O8" s="90" t="s">
        <v>13</v>
      </c>
      <c r="P8" s="90" t="s">
        <v>14</v>
      </c>
      <c r="Q8" s="90" t="s">
        <v>15</v>
      </c>
    </row>
    <row r="9" spans="1:18" s="9" customFormat="1" ht="77.25" customHeight="1">
      <c r="A9" s="94"/>
      <c r="B9" s="96"/>
      <c r="C9" s="98"/>
      <c r="D9" s="10" t="s">
        <v>16</v>
      </c>
      <c r="E9" s="10" t="s">
        <v>17</v>
      </c>
      <c r="F9" s="11" t="s">
        <v>18</v>
      </c>
      <c r="G9" s="10" t="s">
        <v>16</v>
      </c>
      <c r="H9" s="10" t="s">
        <v>17</v>
      </c>
      <c r="I9" s="11" t="s">
        <v>18</v>
      </c>
      <c r="J9" s="91"/>
      <c r="K9" s="91"/>
      <c r="L9" s="64" t="s">
        <v>124</v>
      </c>
      <c r="M9" s="91"/>
      <c r="N9" s="91"/>
      <c r="O9" s="91"/>
      <c r="P9" s="91"/>
      <c r="Q9" s="91"/>
    </row>
    <row r="10" spans="1:18" s="9" customFormat="1" ht="19.5" customHeight="1">
      <c r="A10" s="12" t="s">
        <v>19</v>
      </c>
      <c r="B10" s="13" t="s">
        <v>20</v>
      </c>
      <c r="C10" s="12" t="s">
        <v>21</v>
      </c>
      <c r="D10" s="12">
        <v>1</v>
      </c>
      <c r="E10" s="13">
        <v>2</v>
      </c>
      <c r="F10" s="13">
        <v>3</v>
      </c>
      <c r="G10" s="13">
        <v>4</v>
      </c>
      <c r="H10" s="13">
        <v>5</v>
      </c>
      <c r="I10" s="12">
        <v>6</v>
      </c>
      <c r="J10" s="12">
        <v>7</v>
      </c>
      <c r="K10" s="14">
        <v>8</v>
      </c>
      <c r="L10" s="14"/>
      <c r="M10" s="14">
        <v>9</v>
      </c>
      <c r="N10" s="14">
        <v>10</v>
      </c>
      <c r="O10" s="14" t="s">
        <v>22</v>
      </c>
      <c r="P10" s="14">
        <v>12</v>
      </c>
      <c r="Q10" s="14">
        <v>13</v>
      </c>
    </row>
    <row r="11" spans="1:18" ht="63" customHeight="1">
      <c r="A11" s="15">
        <v>1</v>
      </c>
      <c r="B11" s="16" t="s">
        <v>34</v>
      </c>
      <c r="C11" s="17" t="s">
        <v>38</v>
      </c>
      <c r="D11" s="18">
        <v>0</v>
      </c>
      <c r="E11" s="19">
        <v>1</v>
      </c>
      <c r="F11" s="19">
        <v>2</v>
      </c>
      <c r="G11" s="19">
        <v>0</v>
      </c>
      <c r="H11" s="19">
        <v>2</v>
      </c>
      <c r="I11" s="20">
        <v>3</v>
      </c>
      <c r="J11" s="21">
        <v>4</v>
      </c>
      <c r="K11" s="21">
        <f>(D11*G11+E11*H11+F11*I11)*J11</f>
        <v>32</v>
      </c>
      <c r="L11" s="21" t="s">
        <v>125</v>
      </c>
      <c r="M11" s="21">
        <v>8</v>
      </c>
      <c r="N11" s="21">
        <v>0</v>
      </c>
      <c r="O11" s="21">
        <f>K11+M11-N11</f>
        <v>40</v>
      </c>
      <c r="P11" s="22"/>
      <c r="Q11" s="45" t="s">
        <v>120</v>
      </c>
      <c r="R11" s="42"/>
    </row>
    <row r="12" spans="1:18" ht="63" customHeight="1">
      <c r="A12" s="15">
        <v>2</v>
      </c>
      <c r="B12" s="23" t="s">
        <v>33</v>
      </c>
      <c r="C12" s="17" t="s">
        <v>39</v>
      </c>
      <c r="D12" s="18">
        <v>1</v>
      </c>
      <c r="E12" s="19">
        <v>0</v>
      </c>
      <c r="F12" s="19">
        <v>2</v>
      </c>
      <c r="G12" s="19">
        <v>2</v>
      </c>
      <c r="H12" s="19">
        <v>0</v>
      </c>
      <c r="I12" s="20">
        <v>3</v>
      </c>
      <c r="J12" s="21">
        <v>4</v>
      </c>
      <c r="K12" s="21">
        <f>(D12*G12+E12*H12+F12*I12)*J12</f>
        <v>32</v>
      </c>
      <c r="L12" s="21" t="s">
        <v>62</v>
      </c>
      <c r="M12" s="21">
        <v>8</v>
      </c>
      <c r="N12" s="21">
        <v>2</v>
      </c>
      <c r="O12" s="21">
        <f t="shared" ref="O12:O68" si="0">K12+M12-N12</f>
        <v>38</v>
      </c>
      <c r="P12" s="22"/>
      <c r="Q12" s="45" t="s">
        <v>189</v>
      </c>
    </row>
    <row r="13" spans="1:18" ht="63" customHeight="1">
      <c r="A13" s="15">
        <v>3</v>
      </c>
      <c r="B13" s="23" t="s">
        <v>35</v>
      </c>
      <c r="C13" s="17" t="s">
        <v>40</v>
      </c>
      <c r="D13" s="18">
        <v>0</v>
      </c>
      <c r="E13" s="19">
        <v>0</v>
      </c>
      <c r="F13" s="19">
        <v>0</v>
      </c>
      <c r="G13" s="19">
        <v>0</v>
      </c>
      <c r="H13" s="19"/>
      <c r="I13" s="20">
        <v>0</v>
      </c>
      <c r="J13" s="21">
        <v>0</v>
      </c>
      <c r="K13" s="21">
        <f>(D13*G13+E13*H13+F13*I13)*J13</f>
        <v>0</v>
      </c>
      <c r="L13" s="21"/>
      <c r="M13" s="21">
        <v>0</v>
      </c>
      <c r="N13" s="21">
        <v>0</v>
      </c>
      <c r="O13" s="21">
        <f t="shared" si="0"/>
        <v>0</v>
      </c>
      <c r="P13" s="22"/>
      <c r="Q13" s="45"/>
    </row>
    <row r="14" spans="1:18" ht="78.75" customHeight="1">
      <c r="A14" s="15">
        <v>4</v>
      </c>
      <c r="B14" s="23" t="s">
        <v>27</v>
      </c>
      <c r="C14" s="17" t="s">
        <v>41</v>
      </c>
      <c r="D14" s="18">
        <v>2</v>
      </c>
      <c r="E14" s="19">
        <v>0</v>
      </c>
      <c r="F14" s="19">
        <v>1</v>
      </c>
      <c r="G14" s="19">
        <v>2</v>
      </c>
      <c r="H14" s="19">
        <v>0</v>
      </c>
      <c r="I14" s="20">
        <v>3</v>
      </c>
      <c r="J14" s="21">
        <v>4</v>
      </c>
      <c r="K14" s="21">
        <f t="shared" ref="K14:K15" si="1">(D14*G14+E14*H14+F14*I14)*J14</f>
        <v>28</v>
      </c>
      <c r="L14" s="21" t="s">
        <v>125</v>
      </c>
      <c r="M14" s="21">
        <v>8</v>
      </c>
      <c r="N14" s="21">
        <v>0</v>
      </c>
      <c r="O14" s="21">
        <f t="shared" si="0"/>
        <v>36</v>
      </c>
      <c r="P14" s="22"/>
      <c r="Q14" s="45" t="s">
        <v>121</v>
      </c>
    </row>
    <row r="15" spans="1:18" ht="63" customHeight="1">
      <c r="A15" s="15">
        <v>5</v>
      </c>
      <c r="B15" s="23" t="s">
        <v>28</v>
      </c>
      <c r="C15" s="17" t="s">
        <v>43</v>
      </c>
      <c r="D15" s="18">
        <v>1</v>
      </c>
      <c r="E15" s="19">
        <v>2</v>
      </c>
      <c r="F15" s="19">
        <v>0</v>
      </c>
      <c r="G15" s="19">
        <v>2</v>
      </c>
      <c r="H15" s="19">
        <v>2</v>
      </c>
      <c r="I15" s="20">
        <v>0</v>
      </c>
      <c r="J15" s="21">
        <v>4</v>
      </c>
      <c r="K15" s="21">
        <f t="shared" si="1"/>
        <v>24</v>
      </c>
      <c r="L15" s="21" t="s">
        <v>125</v>
      </c>
      <c r="M15" s="21">
        <v>8</v>
      </c>
      <c r="N15" s="21">
        <v>4</v>
      </c>
      <c r="O15" s="21">
        <f t="shared" si="0"/>
        <v>28</v>
      </c>
      <c r="P15" s="22"/>
      <c r="Q15" s="45" t="s">
        <v>188</v>
      </c>
    </row>
    <row r="16" spans="1:18" ht="63" customHeight="1">
      <c r="A16" s="15">
        <v>6</v>
      </c>
      <c r="B16" s="23" t="s">
        <v>29</v>
      </c>
      <c r="C16" s="17" t="s">
        <v>44</v>
      </c>
      <c r="D16" s="18">
        <v>1</v>
      </c>
      <c r="E16" s="19">
        <v>2</v>
      </c>
      <c r="F16" s="19">
        <v>0</v>
      </c>
      <c r="G16" s="19">
        <v>2</v>
      </c>
      <c r="H16" s="19">
        <v>2</v>
      </c>
      <c r="I16" s="20">
        <v>0</v>
      </c>
      <c r="J16" s="21">
        <v>4</v>
      </c>
      <c r="K16" s="21">
        <f t="shared" ref="K16:K20" si="2">(D16*G16+E16*H16+F16*I16)*J16</f>
        <v>24</v>
      </c>
      <c r="L16" s="21" t="s">
        <v>126</v>
      </c>
      <c r="M16" s="21">
        <v>16</v>
      </c>
      <c r="N16" s="21">
        <v>0</v>
      </c>
      <c r="O16" s="21">
        <f t="shared" si="0"/>
        <v>40</v>
      </c>
      <c r="P16" s="22"/>
      <c r="Q16" s="45" t="s">
        <v>122</v>
      </c>
    </row>
    <row r="17" spans="1:17" ht="63" customHeight="1">
      <c r="A17" s="15">
        <v>7</v>
      </c>
      <c r="B17" s="23" t="s">
        <v>30</v>
      </c>
      <c r="C17" s="17" t="s">
        <v>47</v>
      </c>
      <c r="D17" s="18">
        <v>0</v>
      </c>
      <c r="E17" s="19">
        <v>1</v>
      </c>
      <c r="F17" s="19">
        <v>2</v>
      </c>
      <c r="G17" s="19">
        <v>0</v>
      </c>
      <c r="H17" s="19">
        <v>2</v>
      </c>
      <c r="I17" s="20">
        <v>3</v>
      </c>
      <c r="J17" s="21">
        <v>4</v>
      </c>
      <c r="K17" s="21">
        <f t="shared" si="2"/>
        <v>32</v>
      </c>
      <c r="L17" s="21" t="s">
        <v>125</v>
      </c>
      <c r="M17" s="21">
        <v>8</v>
      </c>
      <c r="N17" s="21"/>
      <c r="O17" s="21">
        <f t="shared" si="0"/>
        <v>40</v>
      </c>
      <c r="P17" s="22"/>
      <c r="Q17" s="45" t="s">
        <v>151</v>
      </c>
    </row>
    <row r="18" spans="1:17" ht="63" customHeight="1">
      <c r="A18" s="15">
        <v>8</v>
      </c>
      <c r="B18" s="23" t="s">
        <v>31</v>
      </c>
      <c r="C18" s="17" t="s">
        <v>42</v>
      </c>
      <c r="D18" s="18">
        <v>2</v>
      </c>
      <c r="E18" s="19">
        <v>0</v>
      </c>
      <c r="F18" s="19">
        <v>2</v>
      </c>
      <c r="G18" s="19">
        <v>2</v>
      </c>
      <c r="H18" s="19">
        <v>0</v>
      </c>
      <c r="I18" s="20">
        <v>3</v>
      </c>
      <c r="J18" s="21">
        <v>4</v>
      </c>
      <c r="K18" s="21">
        <f t="shared" si="2"/>
        <v>40</v>
      </c>
      <c r="L18" s="21"/>
      <c r="M18" s="21">
        <v>0</v>
      </c>
      <c r="N18" s="21">
        <v>0</v>
      </c>
      <c r="O18" s="21">
        <f t="shared" si="0"/>
        <v>40</v>
      </c>
      <c r="P18" s="22"/>
      <c r="Q18" s="45"/>
    </row>
    <row r="19" spans="1:17" ht="63" customHeight="1">
      <c r="A19" s="15">
        <v>9</v>
      </c>
      <c r="B19" s="23" t="s">
        <v>32</v>
      </c>
      <c r="C19" s="17" t="s">
        <v>45</v>
      </c>
      <c r="D19" s="18">
        <v>1</v>
      </c>
      <c r="E19" s="19">
        <v>3</v>
      </c>
      <c r="F19" s="19">
        <v>0</v>
      </c>
      <c r="G19" s="19">
        <v>2</v>
      </c>
      <c r="H19" s="19">
        <v>2</v>
      </c>
      <c r="I19" s="20">
        <v>0</v>
      </c>
      <c r="J19" s="21">
        <v>4</v>
      </c>
      <c r="K19" s="21">
        <f t="shared" si="2"/>
        <v>32</v>
      </c>
      <c r="L19" s="21"/>
      <c r="M19" s="21"/>
      <c r="N19" s="21">
        <v>0</v>
      </c>
      <c r="O19" s="21">
        <f t="shared" si="0"/>
        <v>32</v>
      </c>
      <c r="P19" s="22"/>
      <c r="Q19" s="45"/>
    </row>
    <row r="20" spans="1:17" ht="54" customHeight="1">
      <c r="A20" s="15">
        <v>10</v>
      </c>
      <c r="B20" s="23" t="s">
        <v>36</v>
      </c>
      <c r="C20" s="17" t="s">
        <v>46</v>
      </c>
      <c r="D20" s="18">
        <v>2</v>
      </c>
      <c r="E20" s="19">
        <v>2</v>
      </c>
      <c r="F20" s="19">
        <v>0</v>
      </c>
      <c r="G20" s="19">
        <v>2</v>
      </c>
      <c r="H20" s="19">
        <v>2</v>
      </c>
      <c r="I20" s="20">
        <v>0</v>
      </c>
      <c r="J20" s="21">
        <v>4</v>
      </c>
      <c r="K20" s="21">
        <f t="shared" si="2"/>
        <v>32</v>
      </c>
      <c r="L20" s="21"/>
      <c r="M20" s="21">
        <v>0</v>
      </c>
      <c r="N20" s="84">
        <v>0</v>
      </c>
      <c r="O20" s="21">
        <f t="shared" si="0"/>
        <v>32</v>
      </c>
      <c r="P20" s="24"/>
      <c r="Q20" s="85"/>
    </row>
    <row r="21" spans="1:17" ht="54" customHeight="1">
      <c r="A21" s="15">
        <v>11</v>
      </c>
      <c r="B21" s="16" t="s">
        <v>48</v>
      </c>
      <c r="C21" s="44" t="s">
        <v>49</v>
      </c>
      <c r="D21" s="18">
        <v>0</v>
      </c>
      <c r="E21" s="19">
        <v>4</v>
      </c>
      <c r="F21" s="19">
        <v>1</v>
      </c>
      <c r="G21" s="19">
        <v>0</v>
      </c>
      <c r="H21" s="19">
        <v>1</v>
      </c>
      <c r="I21" s="20">
        <v>2</v>
      </c>
      <c r="J21" s="21">
        <v>4</v>
      </c>
      <c r="K21" s="21">
        <f>(D21*G21+E21*H21+F21*I21)*J21</f>
        <v>24</v>
      </c>
      <c r="L21" s="21" t="s">
        <v>62</v>
      </c>
      <c r="M21" s="21">
        <v>8</v>
      </c>
      <c r="N21" s="21">
        <v>0</v>
      </c>
      <c r="O21" s="21">
        <f t="shared" si="0"/>
        <v>32</v>
      </c>
      <c r="P21" s="22"/>
      <c r="Q21" s="45" t="s">
        <v>62</v>
      </c>
    </row>
    <row r="22" spans="1:17" ht="54" customHeight="1">
      <c r="A22" s="15">
        <v>12</v>
      </c>
      <c r="B22" s="23" t="s">
        <v>50</v>
      </c>
      <c r="C22" s="44" t="s">
        <v>51</v>
      </c>
      <c r="D22" s="18">
        <v>0</v>
      </c>
      <c r="E22" s="19">
        <v>3</v>
      </c>
      <c r="F22" s="19">
        <v>1</v>
      </c>
      <c r="G22" s="19">
        <v>0</v>
      </c>
      <c r="H22" s="19">
        <v>1</v>
      </c>
      <c r="I22" s="20">
        <v>2</v>
      </c>
      <c r="J22" s="21">
        <v>4</v>
      </c>
      <c r="K22" s="21">
        <f>(D22*G22+E22*H22+F22*I22)*J22</f>
        <v>20</v>
      </c>
      <c r="L22" s="21" t="s">
        <v>125</v>
      </c>
      <c r="M22" s="21">
        <v>8</v>
      </c>
      <c r="N22" s="21">
        <v>0</v>
      </c>
      <c r="O22" s="21">
        <f t="shared" si="0"/>
        <v>28</v>
      </c>
      <c r="P22" s="22"/>
      <c r="Q22" s="45" t="s">
        <v>155</v>
      </c>
    </row>
    <row r="23" spans="1:17" ht="54" customHeight="1">
      <c r="A23" s="15">
        <v>13</v>
      </c>
      <c r="B23" s="23" t="s">
        <v>52</v>
      </c>
      <c r="C23" s="44" t="s">
        <v>53</v>
      </c>
      <c r="D23" s="18">
        <v>0</v>
      </c>
      <c r="E23" s="19">
        <v>4</v>
      </c>
      <c r="F23" s="19">
        <v>1</v>
      </c>
      <c r="G23" s="19">
        <v>0</v>
      </c>
      <c r="H23" s="19">
        <v>1</v>
      </c>
      <c r="I23" s="20">
        <v>2</v>
      </c>
      <c r="J23" s="21">
        <v>4</v>
      </c>
      <c r="K23" s="21">
        <f>(D23*G23+E23*H23+F23*I23)*J23</f>
        <v>24</v>
      </c>
      <c r="L23" s="21" t="s">
        <v>125</v>
      </c>
      <c r="M23" s="21">
        <v>8</v>
      </c>
      <c r="N23" s="21">
        <v>0</v>
      </c>
      <c r="O23" s="21">
        <f t="shared" si="0"/>
        <v>32</v>
      </c>
      <c r="P23" s="22"/>
      <c r="Q23" s="45" t="s">
        <v>123</v>
      </c>
    </row>
    <row r="24" spans="1:17" ht="54" customHeight="1">
      <c r="A24" s="15">
        <v>14</v>
      </c>
      <c r="B24" s="23" t="s">
        <v>54</v>
      </c>
      <c r="C24" s="44" t="s">
        <v>55</v>
      </c>
      <c r="D24" s="18">
        <v>4</v>
      </c>
      <c r="E24" s="19">
        <v>0</v>
      </c>
      <c r="F24" s="19">
        <v>1</v>
      </c>
      <c r="G24" s="19">
        <v>1</v>
      </c>
      <c r="H24" s="19">
        <v>0</v>
      </c>
      <c r="I24" s="20">
        <v>2</v>
      </c>
      <c r="J24" s="21">
        <v>4</v>
      </c>
      <c r="K24" s="21">
        <f>(D24*G24+E24*H24+F24*I24)*J24</f>
        <v>24</v>
      </c>
      <c r="L24" s="21" t="s">
        <v>125</v>
      </c>
      <c r="M24" s="21">
        <v>8</v>
      </c>
      <c r="N24" s="21"/>
      <c r="O24" s="21">
        <f t="shared" si="0"/>
        <v>32</v>
      </c>
      <c r="P24" s="22"/>
      <c r="Q24" s="45" t="s">
        <v>183</v>
      </c>
    </row>
    <row r="25" spans="1:17" ht="54" customHeight="1">
      <c r="A25" s="15">
        <v>15</v>
      </c>
      <c r="B25" s="23" t="s">
        <v>56</v>
      </c>
      <c r="C25" s="44" t="s">
        <v>57</v>
      </c>
      <c r="D25" s="18">
        <v>3</v>
      </c>
      <c r="E25" s="19">
        <v>0</v>
      </c>
      <c r="F25" s="19">
        <v>0</v>
      </c>
      <c r="G25" s="19">
        <v>1</v>
      </c>
      <c r="H25" s="19">
        <v>0</v>
      </c>
      <c r="I25" s="20">
        <v>0</v>
      </c>
      <c r="J25" s="21">
        <v>4</v>
      </c>
      <c r="K25" s="21">
        <f t="shared" ref="K25:K26" si="3">(D25*G25+E25*H25+F25*I25)*J25</f>
        <v>12</v>
      </c>
      <c r="L25" s="21"/>
      <c r="M25" s="21">
        <v>0</v>
      </c>
      <c r="N25" s="21">
        <v>0</v>
      </c>
      <c r="O25" s="21">
        <f t="shared" si="0"/>
        <v>12</v>
      </c>
      <c r="P25" s="22"/>
      <c r="Q25" s="45"/>
    </row>
    <row r="26" spans="1:17" ht="54" customHeight="1">
      <c r="A26" s="15">
        <v>16</v>
      </c>
      <c r="B26" s="23" t="s">
        <v>58</v>
      </c>
      <c r="C26" s="44" t="s">
        <v>59</v>
      </c>
      <c r="D26" s="18">
        <v>3</v>
      </c>
      <c r="E26" s="19">
        <v>0</v>
      </c>
      <c r="F26" s="19">
        <v>0</v>
      </c>
      <c r="G26" s="19">
        <v>1</v>
      </c>
      <c r="H26" s="19">
        <v>0</v>
      </c>
      <c r="I26" s="20">
        <v>0</v>
      </c>
      <c r="J26" s="21">
        <v>4</v>
      </c>
      <c r="K26" s="21">
        <f t="shared" si="3"/>
        <v>12</v>
      </c>
      <c r="L26" s="21"/>
      <c r="M26" s="21">
        <v>0</v>
      </c>
      <c r="N26" s="21">
        <v>0</v>
      </c>
      <c r="O26" s="21">
        <f t="shared" si="0"/>
        <v>12</v>
      </c>
      <c r="P26" s="22"/>
      <c r="Q26" s="45"/>
    </row>
    <row r="27" spans="1:17" ht="54" customHeight="1">
      <c r="A27" s="15">
        <v>17</v>
      </c>
      <c r="B27" s="16" t="s">
        <v>60</v>
      </c>
      <c r="C27" s="44" t="s">
        <v>61</v>
      </c>
      <c r="D27" s="18">
        <v>1</v>
      </c>
      <c r="E27" s="19">
        <v>3</v>
      </c>
      <c r="F27" s="19">
        <v>2</v>
      </c>
      <c r="G27" s="19">
        <v>1</v>
      </c>
      <c r="H27" s="19">
        <v>1</v>
      </c>
      <c r="I27" s="20">
        <v>2</v>
      </c>
      <c r="J27" s="21">
        <v>4</v>
      </c>
      <c r="K27" s="21">
        <f>(D27*G27+E27*H27+F27*I27)*J27</f>
        <v>32</v>
      </c>
      <c r="L27" s="21" t="s">
        <v>62</v>
      </c>
      <c r="M27" s="21">
        <v>8</v>
      </c>
      <c r="N27" s="21"/>
      <c r="O27" s="21">
        <f t="shared" si="0"/>
        <v>40</v>
      </c>
      <c r="P27" s="22"/>
      <c r="Q27" s="45" t="s">
        <v>62</v>
      </c>
    </row>
    <row r="28" spans="1:17" ht="54" customHeight="1">
      <c r="A28" s="15">
        <v>18</v>
      </c>
      <c r="B28" s="23" t="s">
        <v>63</v>
      </c>
      <c r="C28" s="44" t="s">
        <v>64</v>
      </c>
      <c r="D28" s="18"/>
      <c r="E28" s="19">
        <v>0</v>
      </c>
      <c r="F28" s="19">
        <v>0</v>
      </c>
      <c r="G28" s="19"/>
      <c r="H28" s="19"/>
      <c r="I28" s="20"/>
      <c r="J28" s="21"/>
      <c r="K28" s="21">
        <f t="shared" ref="K28:K33" si="4">(D28*G28+E28*H28+F28*I28)*J28</f>
        <v>0</v>
      </c>
      <c r="L28" s="21"/>
      <c r="M28" s="21"/>
      <c r="N28" s="21"/>
      <c r="O28" s="21">
        <f>K28+M28-N28</f>
        <v>0</v>
      </c>
      <c r="P28" s="22"/>
      <c r="Q28" s="45" t="s">
        <v>156</v>
      </c>
    </row>
    <row r="29" spans="1:17" ht="54" customHeight="1">
      <c r="A29" s="15">
        <v>19</v>
      </c>
      <c r="B29" s="23" t="s">
        <v>65</v>
      </c>
      <c r="C29" s="44" t="s">
        <v>66</v>
      </c>
      <c r="D29" s="18">
        <v>4</v>
      </c>
      <c r="E29" s="19">
        <v>0</v>
      </c>
      <c r="F29" s="19">
        <v>1</v>
      </c>
      <c r="G29" s="19">
        <v>1</v>
      </c>
      <c r="H29" s="19">
        <v>1</v>
      </c>
      <c r="I29" s="20">
        <v>2</v>
      </c>
      <c r="J29" s="21">
        <v>4</v>
      </c>
      <c r="K29" s="21">
        <f t="shared" si="4"/>
        <v>24</v>
      </c>
      <c r="L29" s="21" t="s">
        <v>125</v>
      </c>
      <c r="M29" s="21">
        <v>8</v>
      </c>
      <c r="N29" s="21"/>
      <c r="O29" s="21">
        <f t="shared" si="0"/>
        <v>32</v>
      </c>
      <c r="P29" s="22"/>
      <c r="Q29" s="45" t="s">
        <v>67</v>
      </c>
    </row>
    <row r="30" spans="1:17" ht="54" customHeight="1">
      <c r="A30" s="15">
        <v>20</v>
      </c>
      <c r="B30" s="23" t="s">
        <v>68</v>
      </c>
      <c r="C30" s="44" t="s">
        <v>69</v>
      </c>
      <c r="D30" s="18">
        <v>0</v>
      </c>
      <c r="E30" s="19">
        <v>5</v>
      </c>
      <c r="F30" s="19">
        <v>1</v>
      </c>
      <c r="G30" s="19">
        <v>1</v>
      </c>
      <c r="H30" s="19">
        <v>1</v>
      </c>
      <c r="I30" s="20">
        <v>2</v>
      </c>
      <c r="J30" s="21">
        <v>4</v>
      </c>
      <c r="K30" s="21">
        <f t="shared" si="4"/>
        <v>28</v>
      </c>
      <c r="L30" s="21" t="s">
        <v>125</v>
      </c>
      <c r="M30" s="21">
        <v>8</v>
      </c>
      <c r="N30" s="21"/>
      <c r="O30" s="21">
        <f t="shared" si="0"/>
        <v>36</v>
      </c>
      <c r="P30" s="22"/>
      <c r="Q30" s="45" t="s">
        <v>70</v>
      </c>
    </row>
    <row r="31" spans="1:17" ht="54" customHeight="1">
      <c r="A31" s="15">
        <v>21</v>
      </c>
      <c r="B31" s="23" t="s">
        <v>71</v>
      </c>
      <c r="C31" s="44" t="s">
        <v>72</v>
      </c>
      <c r="D31" s="18">
        <v>0</v>
      </c>
      <c r="E31" s="19">
        <v>3</v>
      </c>
      <c r="F31" s="19">
        <v>0</v>
      </c>
      <c r="G31" s="19">
        <v>1</v>
      </c>
      <c r="H31" s="19">
        <v>1</v>
      </c>
      <c r="I31" s="20">
        <v>2</v>
      </c>
      <c r="J31" s="21">
        <v>4</v>
      </c>
      <c r="K31" s="21">
        <f t="shared" si="4"/>
        <v>12</v>
      </c>
      <c r="L31" s="21" t="s">
        <v>125</v>
      </c>
      <c r="M31" s="21">
        <v>8</v>
      </c>
      <c r="N31" s="21"/>
      <c r="O31" s="21">
        <f t="shared" si="0"/>
        <v>20</v>
      </c>
      <c r="P31" s="22"/>
      <c r="Q31" s="45" t="s">
        <v>73</v>
      </c>
    </row>
    <row r="32" spans="1:17" ht="54" customHeight="1">
      <c r="A32" s="15">
        <v>22</v>
      </c>
      <c r="B32" s="23" t="s">
        <v>74</v>
      </c>
      <c r="C32" s="44" t="s">
        <v>75</v>
      </c>
      <c r="D32" s="18">
        <v>4</v>
      </c>
      <c r="E32" s="19">
        <v>0</v>
      </c>
      <c r="F32" s="19">
        <v>0</v>
      </c>
      <c r="G32" s="19">
        <v>1</v>
      </c>
      <c r="H32" s="19">
        <v>1</v>
      </c>
      <c r="I32" s="20">
        <v>2</v>
      </c>
      <c r="J32" s="21">
        <v>4</v>
      </c>
      <c r="K32" s="21">
        <f t="shared" si="4"/>
        <v>16</v>
      </c>
      <c r="L32" s="21" t="s">
        <v>125</v>
      </c>
      <c r="M32" s="21">
        <v>8</v>
      </c>
      <c r="N32" s="84"/>
      <c r="O32" s="21">
        <f t="shared" si="0"/>
        <v>24</v>
      </c>
      <c r="P32" s="22"/>
      <c r="Q32" s="89" t="s">
        <v>190</v>
      </c>
    </row>
    <row r="33" spans="1:17" ht="54" customHeight="1">
      <c r="A33" s="15">
        <v>23</v>
      </c>
      <c r="B33" s="23" t="s">
        <v>157</v>
      </c>
      <c r="C33" s="44" t="s">
        <v>158</v>
      </c>
      <c r="D33" s="18">
        <v>1</v>
      </c>
      <c r="E33" s="19">
        <v>0</v>
      </c>
      <c r="F33" s="19">
        <v>0</v>
      </c>
      <c r="G33" s="19">
        <v>1</v>
      </c>
      <c r="H33" s="19">
        <v>0</v>
      </c>
      <c r="I33" s="20">
        <v>0</v>
      </c>
      <c r="J33" s="21">
        <v>4</v>
      </c>
      <c r="K33" s="21">
        <f t="shared" si="4"/>
        <v>4</v>
      </c>
      <c r="L33" s="21"/>
      <c r="M33" s="68">
        <v>0</v>
      </c>
      <c r="N33" s="21"/>
      <c r="O33" s="21">
        <f t="shared" si="0"/>
        <v>4</v>
      </c>
      <c r="P33" s="22"/>
      <c r="Q33" s="45"/>
    </row>
    <row r="34" spans="1:17" ht="54" customHeight="1">
      <c r="A34" s="15">
        <v>24</v>
      </c>
      <c r="B34" s="16" t="s">
        <v>76</v>
      </c>
      <c r="C34" s="44" t="s">
        <v>77</v>
      </c>
      <c r="D34" s="18">
        <v>0</v>
      </c>
      <c r="E34" s="19">
        <v>0</v>
      </c>
      <c r="F34" s="19">
        <v>2</v>
      </c>
      <c r="G34" s="19">
        <v>0</v>
      </c>
      <c r="H34" s="19">
        <v>0</v>
      </c>
      <c r="I34" s="20">
        <v>2</v>
      </c>
      <c r="J34" s="21">
        <v>4</v>
      </c>
      <c r="K34" s="21">
        <v>16</v>
      </c>
      <c r="L34" s="21" t="s">
        <v>125</v>
      </c>
      <c r="M34" s="21">
        <v>8</v>
      </c>
      <c r="N34" s="21"/>
      <c r="O34" s="21">
        <f t="shared" si="0"/>
        <v>24</v>
      </c>
      <c r="P34" s="22"/>
      <c r="Q34" s="45" t="s">
        <v>128</v>
      </c>
    </row>
    <row r="35" spans="1:17" ht="54" customHeight="1">
      <c r="A35" s="15">
        <v>25</v>
      </c>
      <c r="B35" s="23" t="s">
        <v>78</v>
      </c>
      <c r="C35" s="44" t="s">
        <v>79</v>
      </c>
      <c r="D35" s="18">
        <v>0</v>
      </c>
      <c r="E35" s="19">
        <v>0</v>
      </c>
      <c r="F35" s="19">
        <v>1</v>
      </c>
      <c r="G35" s="19">
        <v>0</v>
      </c>
      <c r="H35" s="19">
        <v>0</v>
      </c>
      <c r="I35" s="20">
        <v>2</v>
      </c>
      <c r="J35" s="81">
        <v>4</v>
      </c>
      <c r="K35" s="81">
        <v>8</v>
      </c>
      <c r="L35" s="21" t="s">
        <v>62</v>
      </c>
      <c r="M35" s="21">
        <v>8</v>
      </c>
      <c r="N35" s="21">
        <v>0</v>
      </c>
      <c r="O35" s="21">
        <f t="shared" si="0"/>
        <v>16</v>
      </c>
      <c r="P35" s="22"/>
      <c r="Q35" s="45"/>
    </row>
    <row r="36" spans="1:17" ht="54" customHeight="1">
      <c r="A36" s="15">
        <v>26</v>
      </c>
      <c r="B36" s="46" t="s">
        <v>80</v>
      </c>
      <c r="C36" s="47" t="s">
        <v>81</v>
      </c>
      <c r="D36" s="48">
        <v>0</v>
      </c>
      <c r="E36" s="49">
        <v>0</v>
      </c>
      <c r="F36" s="49">
        <v>1</v>
      </c>
      <c r="G36" s="49">
        <v>0</v>
      </c>
      <c r="H36" s="49">
        <v>0</v>
      </c>
      <c r="I36" s="79">
        <v>2</v>
      </c>
      <c r="J36" s="82">
        <v>4</v>
      </c>
      <c r="K36" s="82">
        <v>8</v>
      </c>
      <c r="L36" s="82"/>
      <c r="M36" s="82">
        <v>0</v>
      </c>
      <c r="N36" s="82">
        <v>0</v>
      </c>
      <c r="O36" s="82">
        <f t="shared" si="0"/>
        <v>8</v>
      </c>
      <c r="P36" s="50"/>
      <c r="Q36" s="76"/>
    </row>
    <row r="37" spans="1:17" ht="54" customHeight="1">
      <c r="A37" s="15">
        <v>27</v>
      </c>
      <c r="B37" s="16" t="s">
        <v>82</v>
      </c>
      <c r="C37" s="44" t="s">
        <v>83</v>
      </c>
      <c r="D37" s="18"/>
      <c r="E37" s="19">
        <v>1</v>
      </c>
      <c r="F37" s="19">
        <v>2</v>
      </c>
      <c r="G37" s="19">
        <v>2</v>
      </c>
      <c r="H37" s="19">
        <v>2</v>
      </c>
      <c r="I37" s="80">
        <v>3</v>
      </c>
      <c r="J37" s="82">
        <v>4</v>
      </c>
      <c r="K37" s="82">
        <f>(D37*G37+E37*H37+F37*I37)*J37</f>
        <v>32</v>
      </c>
      <c r="L37" s="82" t="s">
        <v>62</v>
      </c>
      <c r="M37" s="82">
        <v>8</v>
      </c>
      <c r="N37" s="82"/>
      <c r="O37" s="82">
        <f t="shared" si="0"/>
        <v>40</v>
      </c>
      <c r="P37" s="22"/>
      <c r="Q37" s="45"/>
    </row>
    <row r="38" spans="1:17" ht="54" customHeight="1">
      <c r="A38" s="15">
        <v>28</v>
      </c>
      <c r="B38" s="23" t="s">
        <v>84</v>
      </c>
      <c r="C38" s="44" t="s">
        <v>85</v>
      </c>
      <c r="D38" s="18"/>
      <c r="E38" s="19">
        <v>1</v>
      </c>
      <c r="F38" s="19">
        <v>2</v>
      </c>
      <c r="G38" s="19">
        <v>2</v>
      </c>
      <c r="H38" s="19">
        <v>2</v>
      </c>
      <c r="I38" s="20">
        <v>3</v>
      </c>
      <c r="J38" s="21">
        <v>4</v>
      </c>
      <c r="K38" s="21">
        <f t="shared" ref="K38:K45" si="5">(D38*G38+E38*H38+F38*I38)*J38</f>
        <v>32</v>
      </c>
      <c r="L38" s="21" t="s">
        <v>127</v>
      </c>
      <c r="M38" s="21">
        <v>16</v>
      </c>
      <c r="N38" s="21"/>
      <c r="O38" s="21">
        <f t="shared" si="0"/>
        <v>48</v>
      </c>
      <c r="P38" s="22"/>
      <c r="Q38" s="45" t="s">
        <v>129</v>
      </c>
    </row>
    <row r="39" spans="1:17" ht="54" customHeight="1">
      <c r="A39" s="15">
        <v>29</v>
      </c>
      <c r="B39" s="23" t="s">
        <v>86</v>
      </c>
      <c r="C39" s="44" t="s">
        <v>87</v>
      </c>
      <c r="D39" s="18">
        <v>0</v>
      </c>
      <c r="E39" s="19">
        <v>1</v>
      </c>
      <c r="F39" s="19">
        <v>2</v>
      </c>
      <c r="G39" s="19">
        <v>0</v>
      </c>
      <c r="H39" s="19">
        <v>2</v>
      </c>
      <c r="I39" s="20">
        <v>3</v>
      </c>
      <c r="J39" s="21">
        <v>4</v>
      </c>
      <c r="K39" s="21">
        <f t="shared" si="5"/>
        <v>32</v>
      </c>
      <c r="L39" s="21" t="s">
        <v>125</v>
      </c>
      <c r="M39" s="21">
        <v>8</v>
      </c>
      <c r="N39" s="21"/>
      <c r="O39" s="21">
        <f t="shared" si="0"/>
        <v>40</v>
      </c>
      <c r="P39" s="22"/>
      <c r="Q39" s="45" t="s">
        <v>130</v>
      </c>
    </row>
    <row r="40" spans="1:17" ht="54" customHeight="1">
      <c r="A40" s="15">
        <v>30</v>
      </c>
      <c r="B40" s="23" t="s">
        <v>88</v>
      </c>
      <c r="C40" s="44" t="s">
        <v>89</v>
      </c>
      <c r="D40" s="18">
        <v>1</v>
      </c>
      <c r="E40" s="19"/>
      <c r="F40" s="19">
        <v>2</v>
      </c>
      <c r="G40" s="19">
        <v>2</v>
      </c>
      <c r="H40" s="19"/>
      <c r="I40" s="20">
        <v>3</v>
      </c>
      <c r="J40" s="21">
        <v>4</v>
      </c>
      <c r="K40" s="21">
        <f t="shared" si="5"/>
        <v>32</v>
      </c>
      <c r="L40" s="21" t="s">
        <v>125</v>
      </c>
      <c r="M40" s="21">
        <v>8</v>
      </c>
      <c r="N40" s="21"/>
      <c r="O40" s="21">
        <f t="shared" si="0"/>
        <v>40</v>
      </c>
      <c r="P40" s="22"/>
      <c r="Q40" s="45" t="s">
        <v>131</v>
      </c>
    </row>
    <row r="41" spans="1:17" ht="54" customHeight="1">
      <c r="A41" s="15">
        <v>31</v>
      </c>
      <c r="B41" s="23" t="s">
        <v>90</v>
      </c>
      <c r="C41" s="44" t="s">
        <v>91</v>
      </c>
      <c r="D41" s="18">
        <v>2</v>
      </c>
      <c r="E41" s="19">
        <v>2</v>
      </c>
      <c r="F41" s="19"/>
      <c r="G41" s="19">
        <v>2</v>
      </c>
      <c r="H41" s="19">
        <v>2</v>
      </c>
      <c r="I41" s="20"/>
      <c r="J41" s="21">
        <v>4</v>
      </c>
      <c r="K41" s="21">
        <f t="shared" si="5"/>
        <v>32</v>
      </c>
      <c r="L41" s="21"/>
      <c r="M41" s="21"/>
      <c r="N41" s="84"/>
      <c r="O41" s="21">
        <f t="shared" si="0"/>
        <v>32</v>
      </c>
      <c r="P41" s="22"/>
      <c r="Q41" s="86"/>
    </row>
    <row r="42" spans="1:17" ht="54" customHeight="1">
      <c r="A42" s="15">
        <v>32</v>
      </c>
      <c r="B42" s="23" t="s">
        <v>92</v>
      </c>
      <c r="C42" s="44" t="s">
        <v>93</v>
      </c>
      <c r="D42" s="18">
        <v>2</v>
      </c>
      <c r="E42" s="19">
        <v>1</v>
      </c>
      <c r="F42" s="19"/>
      <c r="G42" s="19">
        <v>2</v>
      </c>
      <c r="H42" s="19">
        <v>2</v>
      </c>
      <c r="I42" s="20"/>
      <c r="J42" s="21">
        <v>4</v>
      </c>
      <c r="K42" s="21">
        <f t="shared" si="5"/>
        <v>24</v>
      </c>
      <c r="L42" s="21" t="s">
        <v>132</v>
      </c>
      <c r="M42" s="21">
        <v>2</v>
      </c>
      <c r="N42" s="21"/>
      <c r="O42" s="21">
        <f t="shared" si="0"/>
        <v>26</v>
      </c>
      <c r="P42" s="22"/>
      <c r="Q42" s="45"/>
    </row>
    <row r="43" spans="1:17" ht="54" customHeight="1">
      <c r="A43" s="15">
        <v>33</v>
      </c>
      <c r="B43" s="23" t="s">
        <v>94</v>
      </c>
      <c r="C43" s="44" t="s">
        <v>95</v>
      </c>
      <c r="D43" s="18"/>
      <c r="E43" s="19">
        <v>3</v>
      </c>
      <c r="F43" s="19">
        <v>1</v>
      </c>
      <c r="G43" s="19"/>
      <c r="H43" s="19">
        <v>2</v>
      </c>
      <c r="I43" s="20">
        <v>3</v>
      </c>
      <c r="J43" s="21">
        <v>4</v>
      </c>
      <c r="K43" s="21">
        <f t="shared" si="5"/>
        <v>36</v>
      </c>
      <c r="L43" s="21"/>
      <c r="M43" s="21"/>
      <c r="N43" s="21"/>
      <c r="O43" s="21">
        <f t="shared" si="0"/>
        <v>36</v>
      </c>
      <c r="P43" s="22"/>
      <c r="Q43" s="45"/>
    </row>
    <row r="44" spans="1:17" ht="54" customHeight="1">
      <c r="A44" s="15">
        <v>34</v>
      </c>
      <c r="B44" s="23" t="s">
        <v>96</v>
      </c>
      <c r="C44" s="44" t="s">
        <v>97</v>
      </c>
      <c r="D44" s="18">
        <v>3</v>
      </c>
      <c r="E44" s="19">
        <v>1</v>
      </c>
      <c r="F44" s="19"/>
      <c r="G44" s="19">
        <v>2</v>
      </c>
      <c r="H44" s="19">
        <v>2</v>
      </c>
      <c r="I44" s="20"/>
      <c r="J44" s="21">
        <v>4</v>
      </c>
      <c r="K44" s="21">
        <f t="shared" si="5"/>
        <v>32</v>
      </c>
      <c r="L44" s="21"/>
      <c r="M44" s="21"/>
      <c r="N44" s="21"/>
      <c r="O44" s="21">
        <f t="shared" si="0"/>
        <v>32</v>
      </c>
      <c r="P44" s="22"/>
      <c r="Q44" s="45"/>
    </row>
    <row r="45" spans="1:17" ht="54" customHeight="1">
      <c r="A45" s="15">
        <v>35</v>
      </c>
      <c r="B45" s="23" t="s">
        <v>159</v>
      </c>
      <c r="C45" s="44" t="s">
        <v>160</v>
      </c>
      <c r="D45" s="18">
        <v>2</v>
      </c>
      <c r="E45" s="19">
        <v>1</v>
      </c>
      <c r="F45" s="19"/>
      <c r="G45" s="19">
        <v>2</v>
      </c>
      <c r="H45" s="19">
        <v>2</v>
      </c>
      <c r="I45" s="20"/>
      <c r="J45" s="21">
        <v>4</v>
      </c>
      <c r="K45" s="21">
        <f t="shared" si="5"/>
        <v>24</v>
      </c>
      <c r="L45" s="21"/>
      <c r="M45" s="21"/>
      <c r="N45" s="84">
        <v>2</v>
      </c>
      <c r="O45" s="21">
        <f t="shared" si="0"/>
        <v>22</v>
      </c>
      <c r="P45" s="22"/>
      <c r="Q45" s="86" t="s">
        <v>185</v>
      </c>
    </row>
    <row r="46" spans="1:17" ht="54" customHeight="1">
      <c r="A46" s="15">
        <v>36</v>
      </c>
      <c r="B46" s="16" t="s">
        <v>98</v>
      </c>
      <c r="C46" s="44"/>
      <c r="D46" s="18"/>
      <c r="E46" s="19"/>
      <c r="F46" s="19">
        <v>3</v>
      </c>
      <c r="G46" s="19"/>
      <c r="H46" s="19"/>
      <c r="I46" s="20">
        <v>6</v>
      </c>
      <c r="J46" s="21">
        <v>4</v>
      </c>
      <c r="K46" s="21">
        <v>24</v>
      </c>
      <c r="L46" s="21" t="s">
        <v>62</v>
      </c>
      <c r="M46" s="21">
        <v>8</v>
      </c>
      <c r="N46" s="21">
        <v>0</v>
      </c>
      <c r="O46" s="21">
        <f t="shared" si="0"/>
        <v>32</v>
      </c>
      <c r="P46" s="22"/>
      <c r="Q46" s="45"/>
    </row>
    <row r="47" spans="1:17" ht="54" customHeight="1">
      <c r="A47" s="15">
        <v>37</v>
      </c>
      <c r="B47" s="23" t="s">
        <v>99</v>
      </c>
      <c r="C47" s="44"/>
      <c r="D47" s="18"/>
      <c r="E47" s="19"/>
      <c r="F47" s="19">
        <v>2</v>
      </c>
      <c r="G47" s="19"/>
      <c r="H47" s="19"/>
      <c r="I47" s="20">
        <v>4</v>
      </c>
      <c r="J47" s="21">
        <v>4</v>
      </c>
      <c r="K47" s="21">
        <v>16</v>
      </c>
      <c r="L47" s="21" t="s">
        <v>125</v>
      </c>
      <c r="M47" s="21">
        <v>8</v>
      </c>
      <c r="N47" s="21">
        <v>0</v>
      </c>
      <c r="O47" s="21">
        <f t="shared" si="0"/>
        <v>24</v>
      </c>
      <c r="P47" s="22"/>
      <c r="Q47" s="45" t="s">
        <v>133</v>
      </c>
    </row>
    <row r="48" spans="1:17" ht="54" customHeight="1">
      <c r="A48" s="15">
        <v>38</v>
      </c>
      <c r="B48" s="23" t="s">
        <v>100</v>
      </c>
      <c r="C48" s="44"/>
      <c r="D48" s="18"/>
      <c r="E48" s="19"/>
      <c r="F48" s="19">
        <v>3</v>
      </c>
      <c r="G48" s="19"/>
      <c r="H48" s="19"/>
      <c r="I48" s="20">
        <v>6</v>
      </c>
      <c r="J48" s="21">
        <v>4</v>
      </c>
      <c r="K48" s="21">
        <v>24</v>
      </c>
      <c r="L48" s="21" t="s">
        <v>125</v>
      </c>
      <c r="M48" s="21">
        <v>8</v>
      </c>
      <c r="N48" s="21">
        <v>0</v>
      </c>
      <c r="O48" s="21">
        <f t="shared" si="0"/>
        <v>32</v>
      </c>
      <c r="P48" s="22"/>
      <c r="Q48" s="45" t="s">
        <v>134</v>
      </c>
    </row>
    <row r="49" spans="1:17" ht="54" customHeight="1">
      <c r="A49" s="15">
        <v>39</v>
      </c>
      <c r="B49" s="23" t="s">
        <v>101</v>
      </c>
      <c r="C49" s="44"/>
      <c r="D49" s="18"/>
      <c r="E49" s="19"/>
      <c r="F49" s="19">
        <v>2</v>
      </c>
      <c r="G49" s="19"/>
      <c r="H49" s="19"/>
      <c r="I49" s="20">
        <v>4</v>
      </c>
      <c r="J49" s="21">
        <v>4</v>
      </c>
      <c r="K49" s="21">
        <v>16</v>
      </c>
      <c r="L49" s="21" t="s">
        <v>145</v>
      </c>
      <c r="M49" s="21">
        <v>16</v>
      </c>
      <c r="N49" s="21">
        <v>0</v>
      </c>
      <c r="O49" s="21">
        <f t="shared" si="0"/>
        <v>32</v>
      </c>
      <c r="P49" s="22"/>
      <c r="Q49" s="45" t="s">
        <v>135</v>
      </c>
    </row>
    <row r="50" spans="1:17" ht="54" customHeight="1">
      <c r="A50" s="15">
        <v>40</v>
      </c>
      <c r="B50" s="23" t="s">
        <v>149</v>
      </c>
      <c r="C50" s="44"/>
      <c r="D50" s="18"/>
      <c r="E50" s="19"/>
      <c r="F50" s="19"/>
      <c r="G50" s="19"/>
      <c r="H50" s="19"/>
      <c r="I50" s="20"/>
      <c r="J50" s="21"/>
      <c r="K50" s="21"/>
      <c r="L50" s="21" t="s">
        <v>125</v>
      </c>
      <c r="M50" s="21">
        <v>8</v>
      </c>
      <c r="N50" s="21"/>
      <c r="O50" s="21">
        <f t="shared" si="0"/>
        <v>8</v>
      </c>
      <c r="P50" s="22"/>
      <c r="Q50" s="45" t="s">
        <v>150</v>
      </c>
    </row>
    <row r="51" spans="1:17" ht="54" customHeight="1">
      <c r="A51" s="15">
        <v>41</v>
      </c>
      <c r="B51" s="51" t="s">
        <v>102</v>
      </c>
      <c r="C51" s="52" t="s">
        <v>103</v>
      </c>
      <c r="D51" s="53">
        <v>0</v>
      </c>
      <c r="E51" s="54">
        <v>0</v>
      </c>
      <c r="F51" s="54">
        <v>3</v>
      </c>
      <c r="G51" s="54">
        <v>0</v>
      </c>
      <c r="H51" s="54">
        <v>0</v>
      </c>
      <c r="I51" s="55">
        <v>2</v>
      </c>
      <c r="J51" s="56">
        <v>4</v>
      </c>
      <c r="K51" s="56">
        <f>(D51*G51+E51*H51+F51*I51)*J51</f>
        <v>24</v>
      </c>
      <c r="L51" s="56" t="s">
        <v>62</v>
      </c>
      <c r="M51" s="56">
        <v>8</v>
      </c>
      <c r="N51" s="56"/>
      <c r="O51" s="21">
        <f t="shared" si="0"/>
        <v>32</v>
      </c>
      <c r="P51" s="57"/>
      <c r="Q51" s="77"/>
    </row>
    <row r="52" spans="1:17" ht="54" customHeight="1">
      <c r="A52" s="15">
        <v>42</v>
      </c>
      <c r="B52" s="51" t="s">
        <v>104</v>
      </c>
      <c r="C52" s="52" t="s">
        <v>105</v>
      </c>
      <c r="D52" s="53">
        <v>0</v>
      </c>
      <c r="E52" s="54">
        <v>0</v>
      </c>
      <c r="F52" s="54">
        <v>2</v>
      </c>
      <c r="G52" s="54">
        <v>0</v>
      </c>
      <c r="H52" s="54">
        <v>0</v>
      </c>
      <c r="I52" s="55">
        <v>2</v>
      </c>
      <c r="J52" s="56">
        <v>4</v>
      </c>
      <c r="K52" s="56">
        <f>(D52*G52+E52*H52+F52*I52)*J52</f>
        <v>16</v>
      </c>
      <c r="L52" s="56" t="s">
        <v>125</v>
      </c>
      <c r="M52" s="56">
        <v>8</v>
      </c>
      <c r="N52" s="56"/>
      <c r="O52" s="21">
        <f t="shared" si="0"/>
        <v>24</v>
      </c>
      <c r="P52" s="57"/>
      <c r="Q52" s="77" t="s">
        <v>136</v>
      </c>
    </row>
    <row r="53" spans="1:17" ht="54" customHeight="1">
      <c r="A53" s="15">
        <v>43</v>
      </c>
      <c r="B53" s="51" t="s">
        <v>146</v>
      </c>
      <c r="C53" s="52"/>
      <c r="D53" s="53"/>
      <c r="E53" s="54"/>
      <c r="F53" s="54"/>
      <c r="G53" s="54"/>
      <c r="H53" s="54"/>
      <c r="I53" s="55"/>
      <c r="J53" s="56"/>
      <c r="K53" s="56"/>
      <c r="L53" s="56" t="s">
        <v>145</v>
      </c>
      <c r="M53" s="56">
        <v>16</v>
      </c>
      <c r="N53" s="56"/>
      <c r="O53" s="21">
        <f t="shared" si="0"/>
        <v>16</v>
      </c>
      <c r="P53" s="57"/>
      <c r="Q53" s="77" t="s">
        <v>147</v>
      </c>
    </row>
    <row r="54" spans="1:17" ht="54" customHeight="1">
      <c r="A54" s="15">
        <v>44</v>
      </c>
      <c r="B54" s="51" t="s">
        <v>148</v>
      </c>
      <c r="C54" s="52"/>
      <c r="D54" s="53"/>
      <c r="E54" s="54"/>
      <c r="F54" s="54"/>
      <c r="G54" s="54"/>
      <c r="H54" s="54"/>
      <c r="I54" s="55"/>
      <c r="J54" s="56"/>
      <c r="K54" s="56"/>
      <c r="L54" s="56" t="s">
        <v>125</v>
      </c>
      <c r="M54" s="56">
        <v>8</v>
      </c>
      <c r="N54" s="56"/>
      <c r="O54" s="21">
        <f t="shared" si="0"/>
        <v>8</v>
      </c>
      <c r="P54" s="57"/>
      <c r="Q54" s="45" t="s">
        <v>191</v>
      </c>
    </row>
    <row r="55" spans="1:17" ht="54" customHeight="1">
      <c r="A55" s="15">
        <v>45</v>
      </c>
      <c r="B55" s="16" t="s">
        <v>106</v>
      </c>
      <c r="C55" s="44" t="s">
        <v>107</v>
      </c>
      <c r="D55" s="18">
        <v>2</v>
      </c>
      <c r="E55" s="58">
        <v>0</v>
      </c>
      <c r="F55" s="58">
        <v>2</v>
      </c>
      <c r="G55" s="58">
        <v>2</v>
      </c>
      <c r="H55" s="58">
        <v>0</v>
      </c>
      <c r="I55" s="59">
        <v>3</v>
      </c>
      <c r="J55" s="60">
        <v>4</v>
      </c>
      <c r="K55" s="60">
        <v>40</v>
      </c>
      <c r="L55" s="60" t="s">
        <v>62</v>
      </c>
      <c r="M55" s="60">
        <v>8</v>
      </c>
      <c r="N55" s="60">
        <v>2</v>
      </c>
      <c r="O55" s="21">
        <f t="shared" si="0"/>
        <v>46</v>
      </c>
      <c r="P55" s="61"/>
      <c r="Q55" s="78" t="s">
        <v>192</v>
      </c>
    </row>
    <row r="56" spans="1:17" ht="54" customHeight="1">
      <c r="A56" s="15">
        <v>46</v>
      </c>
      <c r="B56" s="62" t="s">
        <v>108</v>
      </c>
      <c r="C56" s="44" t="s">
        <v>109</v>
      </c>
      <c r="D56" s="18">
        <v>2</v>
      </c>
      <c r="E56" s="58">
        <v>0</v>
      </c>
      <c r="F56" s="58">
        <v>2</v>
      </c>
      <c r="G56" s="58">
        <v>2</v>
      </c>
      <c r="H56" s="58">
        <v>0</v>
      </c>
      <c r="I56" s="59">
        <v>3</v>
      </c>
      <c r="J56" s="60">
        <v>4</v>
      </c>
      <c r="K56" s="60">
        <v>40</v>
      </c>
      <c r="L56" s="60" t="s">
        <v>125</v>
      </c>
      <c r="M56" s="60">
        <v>8</v>
      </c>
      <c r="N56" s="60">
        <v>2</v>
      </c>
      <c r="O56" s="21">
        <f t="shared" si="0"/>
        <v>46</v>
      </c>
      <c r="P56" s="61"/>
      <c r="Q56" s="78" t="s">
        <v>193</v>
      </c>
    </row>
    <row r="57" spans="1:17" ht="54" customHeight="1">
      <c r="A57" s="15">
        <v>47</v>
      </c>
      <c r="B57" s="62" t="s">
        <v>110</v>
      </c>
      <c r="C57" s="44" t="s">
        <v>111</v>
      </c>
      <c r="D57" s="18">
        <v>0</v>
      </c>
      <c r="E57" s="58">
        <v>2</v>
      </c>
      <c r="F57" s="58">
        <v>2</v>
      </c>
      <c r="G57" s="58">
        <v>0</v>
      </c>
      <c r="H57" s="58">
        <v>2</v>
      </c>
      <c r="I57" s="59">
        <v>3</v>
      </c>
      <c r="J57" s="60">
        <v>4</v>
      </c>
      <c r="K57" s="60">
        <v>40</v>
      </c>
      <c r="L57" s="60"/>
      <c r="M57" s="60"/>
      <c r="N57" s="60"/>
      <c r="O57" s="21">
        <f t="shared" si="0"/>
        <v>40</v>
      </c>
      <c r="P57" s="61"/>
      <c r="Q57" s="78"/>
    </row>
    <row r="58" spans="1:17" ht="54" customHeight="1">
      <c r="A58" s="15">
        <v>48</v>
      </c>
      <c r="B58" s="62" t="s">
        <v>112</v>
      </c>
      <c r="C58" s="44" t="s">
        <v>113</v>
      </c>
      <c r="D58" s="18">
        <v>0</v>
      </c>
      <c r="E58" s="58">
        <v>2</v>
      </c>
      <c r="F58" s="58">
        <v>2</v>
      </c>
      <c r="G58" s="58">
        <v>0</v>
      </c>
      <c r="H58" s="58">
        <v>2</v>
      </c>
      <c r="I58" s="59">
        <v>3</v>
      </c>
      <c r="J58" s="60">
        <v>4</v>
      </c>
      <c r="K58" s="60">
        <v>40</v>
      </c>
      <c r="L58" s="60"/>
      <c r="M58" s="60">
        <v>0</v>
      </c>
      <c r="N58" s="60">
        <v>3</v>
      </c>
      <c r="O58" s="21">
        <f t="shared" si="0"/>
        <v>37</v>
      </c>
      <c r="P58" s="61"/>
      <c r="Q58" s="78" t="s">
        <v>194</v>
      </c>
    </row>
    <row r="59" spans="1:17" ht="54" customHeight="1">
      <c r="A59" s="15">
        <v>49</v>
      </c>
      <c r="B59" s="62" t="s">
        <v>114</v>
      </c>
      <c r="C59" s="44" t="s">
        <v>115</v>
      </c>
      <c r="D59" s="18">
        <v>1</v>
      </c>
      <c r="E59" s="58">
        <v>2</v>
      </c>
      <c r="F59" s="58">
        <v>0</v>
      </c>
      <c r="G59" s="58">
        <v>2</v>
      </c>
      <c r="H59" s="58">
        <v>2</v>
      </c>
      <c r="I59" s="59">
        <v>0</v>
      </c>
      <c r="J59" s="60">
        <v>4</v>
      </c>
      <c r="K59" s="60">
        <v>24</v>
      </c>
      <c r="L59" s="60" t="s">
        <v>125</v>
      </c>
      <c r="M59" s="60">
        <f>8+3</f>
        <v>11</v>
      </c>
      <c r="N59" s="88">
        <v>0</v>
      </c>
      <c r="O59" s="21">
        <f t="shared" si="0"/>
        <v>35</v>
      </c>
      <c r="P59" s="61"/>
      <c r="Q59" s="78" t="s">
        <v>200</v>
      </c>
    </row>
    <row r="60" spans="1:17" ht="54" customHeight="1">
      <c r="A60" s="15">
        <v>50</v>
      </c>
      <c r="B60" s="62" t="s">
        <v>116</v>
      </c>
      <c r="C60" s="44" t="s">
        <v>117</v>
      </c>
      <c r="D60" s="18">
        <v>3</v>
      </c>
      <c r="E60" s="58">
        <v>0</v>
      </c>
      <c r="F60" s="58">
        <v>1</v>
      </c>
      <c r="G60" s="58">
        <v>3</v>
      </c>
      <c r="H60" s="58">
        <v>0</v>
      </c>
      <c r="I60" s="59">
        <v>1</v>
      </c>
      <c r="J60" s="60">
        <v>4</v>
      </c>
      <c r="K60" s="60">
        <v>36</v>
      </c>
      <c r="L60" s="60" t="s">
        <v>125</v>
      </c>
      <c r="M60" s="60">
        <v>8</v>
      </c>
      <c r="N60" s="60">
        <v>2</v>
      </c>
      <c r="O60" s="21">
        <f t="shared" si="0"/>
        <v>42</v>
      </c>
      <c r="P60" s="61"/>
      <c r="Q60" s="78" t="s">
        <v>195</v>
      </c>
    </row>
    <row r="61" spans="1:17" ht="54" customHeight="1">
      <c r="A61" s="15">
        <v>51</v>
      </c>
      <c r="B61" s="62" t="s">
        <v>118</v>
      </c>
      <c r="C61" s="44" t="s">
        <v>119</v>
      </c>
      <c r="D61" s="18">
        <v>1</v>
      </c>
      <c r="E61" s="58">
        <v>3</v>
      </c>
      <c r="F61" s="58">
        <v>0</v>
      </c>
      <c r="G61" s="58">
        <v>1</v>
      </c>
      <c r="H61" s="58">
        <v>3</v>
      </c>
      <c r="I61" s="59">
        <v>0</v>
      </c>
      <c r="J61" s="60">
        <v>4</v>
      </c>
      <c r="K61" s="60">
        <v>32</v>
      </c>
      <c r="L61" s="60" t="s">
        <v>125</v>
      </c>
      <c r="M61" s="60">
        <v>8</v>
      </c>
      <c r="N61" s="60">
        <v>2</v>
      </c>
      <c r="O61" s="21">
        <f t="shared" si="0"/>
        <v>38</v>
      </c>
      <c r="P61" s="61"/>
      <c r="Q61" s="78" t="s">
        <v>196</v>
      </c>
    </row>
    <row r="62" spans="1:17" ht="54" customHeight="1">
      <c r="A62" s="15">
        <v>52</v>
      </c>
      <c r="B62" s="62" t="s">
        <v>161</v>
      </c>
      <c r="C62" s="44" t="s">
        <v>162</v>
      </c>
      <c r="D62" s="18">
        <v>1</v>
      </c>
      <c r="E62" s="58">
        <v>2</v>
      </c>
      <c r="F62" s="58">
        <v>0</v>
      </c>
      <c r="G62" s="58">
        <v>2</v>
      </c>
      <c r="H62" s="58">
        <v>2</v>
      </c>
      <c r="I62" s="59">
        <v>0</v>
      </c>
      <c r="J62" s="60">
        <v>4</v>
      </c>
      <c r="K62" s="60">
        <v>24</v>
      </c>
      <c r="L62" s="60">
        <v>0</v>
      </c>
      <c r="M62" s="60"/>
      <c r="N62" s="88"/>
      <c r="O62" s="21">
        <f t="shared" si="0"/>
        <v>24</v>
      </c>
      <c r="P62" s="61"/>
      <c r="Q62" s="87"/>
    </row>
    <row r="63" spans="1:17" ht="54" customHeight="1">
      <c r="A63" s="15">
        <v>53</v>
      </c>
      <c r="B63" s="62" t="s">
        <v>197</v>
      </c>
      <c r="C63" s="44" t="s">
        <v>198</v>
      </c>
      <c r="D63" s="18">
        <v>3</v>
      </c>
      <c r="E63" s="58">
        <v>1</v>
      </c>
      <c r="F63" s="58">
        <v>0</v>
      </c>
      <c r="G63" s="58">
        <v>2</v>
      </c>
      <c r="H63" s="58">
        <v>2</v>
      </c>
      <c r="I63" s="59">
        <v>0</v>
      </c>
      <c r="J63" s="60">
        <v>1</v>
      </c>
      <c r="K63" s="60">
        <v>8</v>
      </c>
      <c r="L63" s="60">
        <v>0</v>
      </c>
      <c r="M63" s="60"/>
      <c r="N63" s="88"/>
      <c r="O63" s="21">
        <f t="shared" si="0"/>
        <v>8</v>
      </c>
      <c r="P63" s="61"/>
      <c r="Q63" s="87"/>
    </row>
    <row r="64" spans="1:17" ht="54" customHeight="1">
      <c r="A64" s="15">
        <v>54</v>
      </c>
      <c r="B64" s="62" t="s">
        <v>137</v>
      </c>
      <c r="C64" s="44"/>
      <c r="D64" s="18"/>
      <c r="E64" s="58"/>
      <c r="F64" s="58"/>
      <c r="G64" s="58"/>
      <c r="H64" s="58"/>
      <c r="I64" s="59"/>
      <c r="J64" s="60"/>
      <c r="K64" s="60"/>
      <c r="L64" s="60" t="s">
        <v>62</v>
      </c>
      <c r="M64" s="60">
        <v>8</v>
      </c>
      <c r="N64" s="60"/>
      <c r="O64" s="21">
        <f t="shared" si="0"/>
        <v>8</v>
      </c>
      <c r="P64" s="61"/>
      <c r="Q64" s="78"/>
    </row>
    <row r="65" spans="1:17" ht="54" customHeight="1">
      <c r="A65" s="15">
        <v>55</v>
      </c>
      <c r="B65" s="62" t="s">
        <v>138</v>
      </c>
      <c r="C65" s="44"/>
      <c r="D65" s="18"/>
      <c r="E65" s="58"/>
      <c r="F65" s="58"/>
      <c r="G65" s="58"/>
      <c r="H65" s="58"/>
      <c r="I65" s="59"/>
      <c r="J65" s="60"/>
      <c r="K65" s="60"/>
      <c r="L65" s="60" t="s">
        <v>154</v>
      </c>
      <c r="M65" s="60">
        <v>10</v>
      </c>
      <c r="N65" s="60"/>
      <c r="O65" s="21">
        <f t="shared" si="0"/>
        <v>10</v>
      </c>
      <c r="P65" s="61"/>
      <c r="Q65" s="78" t="s">
        <v>139</v>
      </c>
    </row>
    <row r="66" spans="1:17" ht="54" customHeight="1">
      <c r="A66" s="15">
        <v>56</v>
      </c>
      <c r="B66" s="62" t="s">
        <v>152</v>
      </c>
      <c r="C66" s="44"/>
      <c r="D66" s="18"/>
      <c r="E66" s="58"/>
      <c r="F66" s="58"/>
      <c r="G66" s="58"/>
      <c r="H66" s="58"/>
      <c r="I66" s="59"/>
      <c r="J66" s="60"/>
      <c r="K66" s="60"/>
      <c r="L66" s="60" t="s">
        <v>153</v>
      </c>
      <c r="M66" s="60">
        <v>2</v>
      </c>
      <c r="N66" s="60"/>
      <c r="O66" s="21">
        <f t="shared" si="0"/>
        <v>2</v>
      </c>
      <c r="P66" s="61"/>
      <c r="Q66" s="78"/>
    </row>
    <row r="67" spans="1:17" ht="54" customHeight="1">
      <c r="A67" s="15">
        <v>57</v>
      </c>
      <c r="B67" s="62" t="s">
        <v>181</v>
      </c>
      <c r="C67" s="44"/>
      <c r="D67" s="18"/>
      <c r="E67" s="58"/>
      <c r="F67" s="58"/>
      <c r="G67" s="58"/>
      <c r="H67" s="58"/>
      <c r="I67" s="59"/>
      <c r="J67" s="60"/>
      <c r="K67" s="60"/>
      <c r="L67" s="60" t="s">
        <v>125</v>
      </c>
      <c r="M67" s="60">
        <v>8</v>
      </c>
      <c r="N67" s="60"/>
      <c r="O67" s="21">
        <f t="shared" si="0"/>
        <v>8</v>
      </c>
      <c r="P67" s="61"/>
      <c r="Q67" s="78" t="s">
        <v>182</v>
      </c>
    </row>
    <row r="68" spans="1:17" ht="54" customHeight="1">
      <c r="A68" s="15">
        <v>58</v>
      </c>
      <c r="B68" s="62" t="s">
        <v>141</v>
      </c>
      <c r="C68" s="44"/>
      <c r="D68" s="18"/>
      <c r="E68" s="58"/>
      <c r="F68" s="58"/>
      <c r="G68" s="58"/>
      <c r="H68" s="58"/>
      <c r="I68" s="59"/>
      <c r="J68" s="60"/>
      <c r="K68" s="60"/>
      <c r="L68" s="60" t="s">
        <v>125</v>
      </c>
      <c r="M68" s="60">
        <v>8</v>
      </c>
      <c r="N68" s="60"/>
      <c r="O68" s="21">
        <f t="shared" si="0"/>
        <v>8</v>
      </c>
      <c r="P68" s="61"/>
      <c r="Q68" s="78" t="s">
        <v>140</v>
      </c>
    </row>
    <row r="69" spans="1:17" ht="53.25" customHeight="1">
      <c r="A69" s="25"/>
      <c r="B69" s="26" t="s">
        <v>23</v>
      </c>
      <c r="C69" s="27"/>
      <c r="D69" s="28">
        <f t="shared" ref="D69:K69" si="6">SUM(D11:D68)</f>
        <v>53</v>
      </c>
      <c r="E69" s="28">
        <f t="shared" si="6"/>
        <v>56</v>
      </c>
      <c r="F69" s="28">
        <f t="shared" si="6"/>
        <v>54</v>
      </c>
      <c r="G69" s="28">
        <f t="shared" si="6"/>
        <v>51</v>
      </c>
      <c r="H69" s="28">
        <f t="shared" si="6"/>
        <v>49</v>
      </c>
      <c r="I69" s="28">
        <f t="shared" si="6"/>
        <v>91</v>
      </c>
      <c r="J69" s="28">
        <f t="shared" si="6"/>
        <v>189</v>
      </c>
      <c r="K69" s="28">
        <f t="shared" si="6"/>
        <v>1220</v>
      </c>
      <c r="L69" s="28"/>
      <c r="M69" s="28">
        <f>SUM(M11:M68)</f>
        <v>353</v>
      </c>
      <c r="N69" s="28">
        <f>SUM(N11:N68)</f>
        <v>19</v>
      </c>
      <c r="O69" s="21">
        <f t="shared" ref="O69" si="7">K69+M69-N69</f>
        <v>1554</v>
      </c>
      <c r="P69" s="25"/>
      <c r="Q69" s="27"/>
    </row>
    <row r="70" spans="1:17" ht="24.75" customHeight="1">
      <c r="A70" s="29"/>
      <c r="C70" s="30" t="s">
        <v>24</v>
      </c>
      <c r="D70" s="1"/>
      <c r="E70" s="1"/>
      <c r="F70" s="1" t="s">
        <v>199</v>
      </c>
      <c r="G70" s="1"/>
      <c r="H70" s="1"/>
      <c r="I70" s="1"/>
    </row>
    <row r="71" spans="1:17" ht="24.75" customHeight="1">
      <c r="A71" s="29"/>
      <c r="B71" s="31"/>
      <c r="C71" s="30" t="s">
        <v>26</v>
      </c>
      <c r="D71" s="1"/>
      <c r="E71" s="1"/>
      <c r="F71" s="1"/>
      <c r="G71" s="1">
        <f>O69</f>
        <v>1554</v>
      </c>
      <c r="H71" s="1" t="s">
        <v>37</v>
      </c>
      <c r="I71" s="1"/>
    </row>
    <row r="72" spans="1:17" ht="24.75" customHeight="1">
      <c r="A72" s="29"/>
      <c r="B72" s="31"/>
      <c r="C72" s="32"/>
      <c r="D72" s="1"/>
      <c r="E72" s="1"/>
      <c r="F72" s="1"/>
      <c r="G72" s="1"/>
      <c r="H72" s="1"/>
      <c r="I72" s="1"/>
    </row>
    <row r="73" spans="1:17" s="36" customFormat="1" ht="17.25" customHeight="1">
      <c r="A73" s="1"/>
      <c r="B73" s="33"/>
      <c r="C73" s="34"/>
      <c r="D73" s="35"/>
      <c r="E73" s="35"/>
      <c r="F73" s="35"/>
      <c r="G73" s="35"/>
      <c r="H73" s="35"/>
      <c r="N73" s="37" t="s">
        <v>201</v>
      </c>
    </row>
    <row r="74" spans="1:17" s="1" customFormat="1" ht="17.25" customHeight="1">
      <c r="A74" s="38"/>
      <c r="C74" s="39"/>
      <c r="D74" s="40"/>
      <c r="E74" s="40"/>
      <c r="F74" s="40"/>
      <c r="G74" s="40"/>
      <c r="H74" s="40"/>
      <c r="I74" s="39"/>
      <c r="N74" s="1" t="s">
        <v>143</v>
      </c>
    </row>
    <row r="75" spans="1:17" s="1" customFormat="1" ht="17.25" customHeight="1">
      <c r="A75" s="3"/>
      <c r="B75" s="33"/>
      <c r="D75" s="33"/>
      <c r="E75" s="33"/>
      <c r="F75" s="33"/>
      <c r="G75" s="33"/>
      <c r="H75" s="33"/>
      <c r="I75" s="33"/>
    </row>
    <row r="76" spans="1:17" s="1" customFormat="1" ht="17.25" customHeight="1">
      <c r="A76" s="3"/>
      <c r="B76" s="33"/>
      <c r="C76" s="33"/>
      <c r="D76" s="33"/>
      <c r="E76" s="33"/>
      <c r="F76" s="33"/>
      <c r="G76" s="33"/>
      <c r="H76" s="33"/>
      <c r="I76" s="33"/>
      <c r="J76" s="41"/>
    </row>
    <row r="77" spans="1:17" s="1" customFormat="1" ht="22.5" customHeight="1">
      <c r="A77" s="3"/>
      <c r="B77" s="33"/>
      <c r="C77" s="33"/>
      <c r="D77" s="33"/>
      <c r="E77" s="33"/>
      <c r="F77" s="33"/>
      <c r="G77" s="33"/>
      <c r="H77" s="33"/>
      <c r="I77" s="33"/>
    </row>
    <row r="78" spans="1:17" s="33" customFormat="1" ht="17.25" customHeight="1">
      <c r="A78" s="3"/>
      <c r="I78" s="34"/>
      <c r="M78" s="5"/>
      <c r="N78" s="5" t="s">
        <v>144</v>
      </c>
      <c r="O78" s="5"/>
    </row>
    <row r="79" spans="1:17" ht="17.25" customHeight="1">
      <c r="A79" s="2"/>
      <c r="B79" s="32" t="s">
        <v>25</v>
      </c>
      <c r="C79" s="33"/>
      <c r="D79" s="35"/>
      <c r="E79" s="35"/>
      <c r="F79" s="35"/>
      <c r="G79" s="35"/>
      <c r="H79" s="35"/>
      <c r="I79" s="34"/>
    </row>
    <row r="80" spans="1:17" ht="15.75">
      <c r="B80" s="33"/>
      <c r="C80" s="33"/>
      <c r="D80" s="33"/>
      <c r="E80" s="33"/>
      <c r="F80" s="33"/>
      <c r="G80" s="33"/>
      <c r="H80" s="33"/>
      <c r="I80" s="33"/>
    </row>
  </sheetData>
  <mergeCells count="17">
    <mergeCell ref="A4:B4"/>
    <mergeCell ref="D7:G7"/>
    <mergeCell ref="A8:A9"/>
    <mergeCell ref="B8:B9"/>
    <mergeCell ref="C8:C9"/>
    <mergeCell ref="D8:F8"/>
    <mergeCell ref="G8:I8"/>
    <mergeCell ref="D4:K4"/>
    <mergeCell ref="D5:K5"/>
    <mergeCell ref="D6:K6"/>
    <mergeCell ref="Q8:Q9"/>
    <mergeCell ref="J8:J9"/>
    <mergeCell ref="K8:K9"/>
    <mergeCell ref="M8:M9"/>
    <mergeCell ref="N8:N9"/>
    <mergeCell ref="O8:O9"/>
    <mergeCell ref="P8:P9"/>
  </mergeCells>
  <pageMargins left="0.19685039370078741" right="0.19685039370078741" top="0.51181102362204722" bottom="0.70866141732283472" header="0.31496062992125984" footer="0.31496062992125984"/>
  <pageSetup paperSize="9" scale="60" orientation="portrait" blackAndWhite="1" r:id="rId1"/>
  <headerFooter>
    <oddFooter>&amp;C&amp;"VNI-Times,Italic"&amp;8&amp;F&amp;A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abSelected="1" topLeftCell="A16" zoomScale="60" zoomScaleNormal="60" workbookViewId="0">
      <selection activeCell="M25" sqref="M25"/>
    </sheetView>
  </sheetViews>
  <sheetFormatPr defaultColWidth="9.140625" defaultRowHeight="12.75"/>
  <cols>
    <col min="1" max="1" width="4.7109375" style="3" customWidth="1"/>
    <col min="2" max="2" width="31" style="3" customWidth="1"/>
    <col min="3" max="3" width="10.85546875" style="3" customWidth="1"/>
    <col min="4" max="4" width="8.140625" style="3" customWidth="1"/>
    <col min="5" max="5" width="7.42578125" style="3" customWidth="1"/>
    <col min="6" max="6" width="7" style="3" customWidth="1"/>
    <col min="7" max="7" width="9.42578125" style="3" customWidth="1"/>
    <col min="8" max="8" width="7" style="3" customWidth="1"/>
    <col min="9" max="9" width="8" style="3" customWidth="1"/>
    <col min="10" max="10" width="9.140625" style="3" customWidth="1"/>
    <col min="11" max="11" width="8.7109375" style="3" customWidth="1"/>
    <col min="12" max="12" width="13.140625" style="3" customWidth="1"/>
    <col min="13" max="13" width="10.7109375" style="3" customWidth="1"/>
    <col min="14" max="14" width="14.28515625" style="3" customWidth="1"/>
    <col min="15" max="15" width="13.42578125" style="3" customWidth="1"/>
    <col min="16" max="16" width="22.42578125" style="3" customWidth="1"/>
    <col min="17" max="16384" width="9.140625" style="3"/>
  </cols>
  <sheetData>
    <row r="1" spans="1:17" s="1" customFormat="1" ht="15">
      <c r="A1" s="1" t="s">
        <v>0</v>
      </c>
      <c r="L1" s="1" t="s">
        <v>1</v>
      </c>
    </row>
    <row r="2" spans="1:17" s="1" customFormat="1" ht="15">
      <c r="A2" s="1" t="s">
        <v>2</v>
      </c>
      <c r="L2" s="1" t="s">
        <v>3</v>
      </c>
    </row>
    <row r="4" spans="1:17" ht="26.65" customHeight="1">
      <c r="A4" s="92"/>
      <c r="B4" s="92"/>
      <c r="D4" s="74" t="s">
        <v>178</v>
      </c>
    </row>
    <row r="5" spans="1:17" ht="26.65" customHeight="1">
      <c r="A5" s="67"/>
      <c r="B5" s="75"/>
      <c r="D5" s="74" t="s">
        <v>177</v>
      </c>
      <c r="H5" s="3" t="s">
        <v>180</v>
      </c>
    </row>
    <row r="6" spans="1:17" ht="25.5" customHeight="1">
      <c r="C6" s="101" t="s">
        <v>202</v>
      </c>
      <c r="D6" s="101"/>
      <c r="E6" s="101"/>
      <c r="F6" s="6" t="s">
        <v>176</v>
      </c>
      <c r="H6" s="73" t="s">
        <v>175</v>
      </c>
      <c r="I6" s="73" t="s">
        <v>174</v>
      </c>
      <c r="K6" s="3" t="s">
        <v>173</v>
      </c>
    </row>
    <row r="7" spans="1:17" ht="22.5" customHeight="1">
      <c r="A7" s="72"/>
      <c r="C7" s="6" t="s">
        <v>203</v>
      </c>
      <c r="D7" s="6"/>
      <c r="E7" s="72"/>
      <c r="F7" s="72"/>
      <c r="G7" s="72"/>
      <c r="H7" s="72"/>
      <c r="I7" s="72"/>
    </row>
    <row r="8" spans="1:17" ht="21" customHeight="1">
      <c r="D8" s="104"/>
      <c r="E8" s="104"/>
      <c r="F8" s="104"/>
      <c r="G8" s="104"/>
      <c r="H8" s="71"/>
    </row>
    <row r="9" spans="1:17" s="9" customFormat="1" ht="23.25" customHeight="1">
      <c r="A9" s="90" t="s">
        <v>4</v>
      </c>
      <c r="B9" s="95" t="s">
        <v>5</v>
      </c>
      <c r="C9" s="97" t="s">
        <v>6</v>
      </c>
      <c r="D9" s="99" t="s">
        <v>7</v>
      </c>
      <c r="E9" s="99"/>
      <c r="F9" s="99"/>
      <c r="G9" s="99" t="s">
        <v>172</v>
      </c>
      <c r="H9" s="99"/>
      <c r="I9" s="99"/>
      <c r="J9" s="90" t="s">
        <v>9</v>
      </c>
      <c r="K9" s="90" t="s">
        <v>171</v>
      </c>
      <c r="L9" s="90" t="s">
        <v>170</v>
      </c>
      <c r="M9" s="90" t="s">
        <v>169</v>
      </c>
      <c r="N9" s="90" t="s">
        <v>168</v>
      </c>
      <c r="O9" s="90" t="s">
        <v>14</v>
      </c>
      <c r="P9" s="90" t="s">
        <v>15</v>
      </c>
    </row>
    <row r="10" spans="1:17" s="9" customFormat="1" ht="77.25" customHeight="1">
      <c r="A10" s="94"/>
      <c r="B10" s="96"/>
      <c r="C10" s="98"/>
      <c r="D10" s="10" t="s">
        <v>16</v>
      </c>
      <c r="E10" s="10" t="s">
        <v>17</v>
      </c>
      <c r="F10" s="66" t="s">
        <v>18</v>
      </c>
      <c r="G10" s="10" t="s">
        <v>16</v>
      </c>
      <c r="H10" s="10" t="s">
        <v>17</v>
      </c>
      <c r="I10" s="66" t="s">
        <v>18</v>
      </c>
      <c r="J10" s="91"/>
      <c r="K10" s="91"/>
      <c r="L10" s="91"/>
      <c r="M10" s="91"/>
      <c r="N10" s="91"/>
      <c r="O10" s="91"/>
      <c r="P10" s="91"/>
    </row>
    <row r="11" spans="1:17" s="9" customFormat="1" ht="19.5" customHeight="1">
      <c r="A11" s="12" t="s">
        <v>19</v>
      </c>
      <c r="B11" s="13" t="s">
        <v>20</v>
      </c>
      <c r="C11" s="12" t="s">
        <v>21</v>
      </c>
      <c r="D11" s="12">
        <v>1</v>
      </c>
      <c r="E11" s="13">
        <v>2</v>
      </c>
      <c r="F11" s="13">
        <v>3</v>
      </c>
      <c r="G11" s="13">
        <v>4</v>
      </c>
      <c r="H11" s="13">
        <v>5</v>
      </c>
      <c r="I11" s="12">
        <v>6</v>
      </c>
      <c r="J11" s="12">
        <v>7</v>
      </c>
      <c r="K11" s="14">
        <v>8</v>
      </c>
      <c r="L11" s="14">
        <v>9</v>
      </c>
      <c r="M11" s="14">
        <v>10</v>
      </c>
      <c r="N11" s="14" t="s">
        <v>22</v>
      </c>
      <c r="O11" s="14">
        <v>12</v>
      </c>
      <c r="P11" s="14">
        <v>13</v>
      </c>
    </row>
    <row r="12" spans="1:17" ht="63" customHeight="1">
      <c r="A12" s="15">
        <v>1</v>
      </c>
      <c r="B12" s="16" t="s">
        <v>137</v>
      </c>
      <c r="C12" s="44" t="s">
        <v>164</v>
      </c>
      <c r="D12" s="18"/>
      <c r="E12" s="19"/>
      <c r="F12" s="19"/>
      <c r="G12" s="19"/>
      <c r="H12" s="19"/>
      <c r="I12" s="20"/>
      <c r="J12" s="21">
        <v>4</v>
      </c>
      <c r="K12" s="21">
        <v>4</v>
      </c>
      <c r="L12" s="21"/>
      <c r="M12" s="21"/>
      <c r="N12" s="21">
        <f>K12+L12-M12</f>
        <v>4</v>
      </c>
      <c r="O12" s="22"/>
      <c r="P12" s="22"/>
      <c r="Q12" s="42"/>
    </row>
    <row r="13" spans="1:17" ht="63" customHeight="1">
      <c r="A13" s="15">
        <v>2</v>
      </c>
      <c r="B13" s="23" t="s">
        <v>167</v>
      </c>
      <c r="C13" s="44" t="s">
        <v>164</v>
      </c>
      <c r="D13" s="18"/>
      <c r="E13" s="19"/>
      <c r="F13" s="19"/>
      <c r="G13" s="19"/>
      <c r="H13" s="19"/>
      <c r="I13" s="20"/>
      <c r="J13" s="21">
        <v>4</v>
      </c>
      <c r="K13" s="21">
        <v>4</v>
      </c>
      <c r="L13" s="21"/>
      <c r="M13" s="21"/>
      <c r="N13" s="21">
        <f t="shared" ref="N13:N20" si="0">K13+L13-M13</f>
        <v>4</v>
      </c>
      <c r="O13" s="22"/>
      <c r="P13" s="22"/>
    </row>
    <row r="14" spans="1:17" ht="63" customHeight="1">
      <c r="A14" s="15">
        <v>3</v>
      </c>
      <c r="B14" s="23" t="s">
        <v>141</v>
      </c>
      <c r="C14" s="44" t="s">
        <v>164</v>
      </c>
      <c r="D14" s="18"/>
      <c r="E14" s="19"/>
      <c r="F14" s="19"/>
      <c r="G14" s="19"/>
      <c r="H14" s="19"/>
      <c r="I14" s="20"/>
      <c r="J14" s="21">
        <v>4</v>
      </c>
      <c r="K14" s="21">
        <v>4</v>
      </c>
      <c r="L14" s="21"/>
      <c r="M14" s="21"/>
      <c r="N14" s="21">
        <f t="shared" si="0"/>
        <v>4</v>
      </c>
      <c r="O14" s="22"/>
      <c r="P14" s="22"/>
    </row>
    <row r="15" spans="1:17" ht="63" customHeight="1">
      <c r="A15" s="15">
        <v>4</v>
      </c>
      <c r="B15" s="23" t="s">
        <v>138</v>
      </c>
      <c r="C15" s="44" t="s">
        <v>164</v>
      </c>
      <c r="D15" s="18"/>
      <c r="E15" s="19"/>
      <c r="F15" s="19"/>
      <c r="G15" s="19"/>
      <c r="H15" s="19"/>
      <c r="I15" s="20"/>
      <c r="J15" s="21">
        <v>4</v>
      </c>
      <c r="K15" s="21">
        <v>4</v>
      </c>
      <c r="L15" s="21"/>
      <c r="M15" s="21"/>
      <c r="N15" s="21">
        <f t="shared" si="0"/>
        <v>4</v>
      </c>
      <c r="O15" s="22"/>
      <c r="P15" s="22"/>
    </row>
    <row r="16" spans="1:17" ht="63" customHeight="1">
      <c r="A16" s="15">
        <v>5</v>
      </c>
      <c r="B16" s="23" t="s">
        <v>152</v>
      </c>
      <c r="C16" s="44" t="s">
        <v>164</v>
      </c>
      <c r="D16" s="18"/>
      <c r="E16" s="19"/>
      <c r="F16" s="19"/>
      <c r="G16" s="19"/>
      <c r="H16" s="19"/>
      <c r="I16" s="20"/>
      <c r="J16" s="21">
        <v>4</v>
      </c>
      <c r="K16" s="21">
        <v>4</v>
      </c>
      <c r="L16" s="21"/>
      <c r="M16" s="21"/>
      <c r="N16" s="21">
        <f t="shared" si="0"/>
        <v>4</v>
      </c>
      <c r="O16" s="22"/>
      <c r="P16" s="22"/>
    </row>
    <row r="17" spans="1:16" ht="63" customHeight="1">
      <c r="A17" s="15">
        <v>6</v>
      </c>
      <c r="B17" s="23" t="s">
        <v>166</v>
      </c>
      <c r="C17" s="44" t="s">
        <v>164</v>
      </c>
      <c r="D17" s="18"/>
      <c r="E17" s="19"/>
      <c r="F17" s="19"/>
      <c r="G17" s="19"/>
      <c r="H17" s="19"/>
      <c r="I17" s="20"/>
      <c r="J17" s="21">
        <v>4</v>
      </c>
      <c r="K17" s="21">
        <v>4</v>
      </c>
      <c r="L17" s="21"/>
      <c r="M17" s="21"/>
      <c r="N17" s="21">
        <f t="shared" si="0"/>
        <v>4</v>
      </c>
      <c r="O17" s="22"/>
      <c r="P17" s="22"/>
    </row>
    <row r="18" spans="1:16" ht="63" customHeight="1">
      <c r="A18" s="15">
        <v>7</v>
      </c>
      <c r="B18" s="23" t="s">
        <v>184</v>
      </c>
      <c r="C18" s="44" t="s">
        <v>164</v>
      </c>
      <c r="D18" s="18"/>
      <c r="E18" s="19"/>
      <c r="F18" s="19"/>
      <c r="G18" s="19"/>
      <c r="H18" s="19"/>
      <c r="I18" s="20"/>
      <c r="J18" s="21">
        <v>4</v>
      </c>
      <c r="K18" s="21">
        <v>4</v>
      </c>
      <c r="L18" s="21"/>
      <c r="M18" s="21"/>
      <c r="N18" s="21">
        <f>K18+L18-M18</f>
        <v>4</v>
      </c>
      <c r="O18" s="22"/>
      <c r="P18" s="22"/>
    </row>
    <row r="19" spans="1:16" ht="63" customHeight="1">
      <c r="A19" s="15">
        <v>8</v>
      </c>
      <c r="B19" s="23" t="s">
        <v>165</v>
      </c>
      <c r="C19" s="44" t="s">
        <v>164</v>
      </c>
      <c r="D19" s="18"/>
      <c r="E19" s="19"/>
      <c r="F19" s="19"/>
      <c r="G19" s="19"/>
      <c r="H19" s="19"/>
      <c r="I19" s="20"/>
      <c r="J19" s="21">
        <v>4</v>
      </c>
      <c r="K19" s="21">
        <v>4</v>
      </c>
      <c r="L19" s="21"/>
      <c r="M19" s="21"/>
      <c r="N19" s="21">
        <f t="shared" si="0"/>
        <v>4</v>
      </c>
      <c r="O19" s="22"/>
      <c r="P19" s="22"/>
    </row>
    <row r="20" spans="1:16" ht="54" customHeight="1">
      <c r="A20" s="15">
        <v>9</v>
      </c>
      <c r="B20" s="23" t="s">
        <v>179</v>
      </c>
      <c r="C20" s="44" t="s">
        <v>164</v>
      </c>
      <c r="D20" s="18"/>
      <c r="E20" s="19"/>
      <c r="F20" s="19"/>
      <c r="G20" s="19"/>
      <c r="H20" s="19"/>
      <c r="I20" s="20"/>
      <c r="J20" s="21">
        <v>3</v>
      </c>
      <c r="K20" s="21">
        <v>3</v>
      </c>
      <c r="L20" s="21"/>
      <c r="M20" s="21"/>
      <c r="N20" s="21">
        <f t="shared" si="0"/>
        <v>3</v>
      </c>
      <c r="O20" s="24"/>
      <c r="P20" s="24"/>
    </row>
    <row r="21" spans="1:16" ht="53.25" customHeight="1">
      <c r="A21" s="25"/>
      <c r="B21" s="26" t="s">
        <v>23</v>
      </c>
      <c r="C21" s="27"/>
      <c r="D21" s="28">
        <f t="shared" ref="D21:N21" si="1">SUM(D12:D20)</f>
        <v>0</v>
      </c>
      <c r="E21" s="28">
        <f t="shared" si="1"/>
        <v>0</v>
      </c>
      <c r="F21" s="28">
        <f t="shared" si="1"/>
        <v>0</v>
      </c>
      <c r="G21" s="28">
        <f t="shared" si="1"/>
        <v>0</v>
      </c>
      <c r="H21" s="28">
        <f t="shared" si="1"/>
        <v>0</v>
      </c>
      <c r="I21" s="28">
        <f t="shared" si="1"/>
        <v>0</v>
      </c>
      <c r="J21" s="28">
        <f t="shared" si="1"/>
        <v>35</v>
      </c>
      <c r="K21" s="28">
        <f t="shared" si="1"/>
        <v>35</v>
      </c>
      <c r="L21" s="28">
        <f t="shared" si="1"/>
        <v>0</v>
      </c>
      <c r="M21" s="28">
        <f t="shared" si="1"/>
        <v>0</v>
      </c>
      <c r="N21" s="28">
        <f t="shared" si="1"/>
        <v>35</v>
      </c>
      <c r="O21" s="25"/>
      <c r="P21" s="25"/>
    </row>
    <row r="22" spans="1:16" ht="24.75" customHeight="1">
      <c r="A22" s="29"/>
      <c r="C22" s="30" t="s">
        <v>24</v>
      </c>
      <c r="D22" s="1"/>
      <c r="E22" s="1"/>
      <c r="F22" s="1"/>
      <c r="G22" s="1">
        <v>9</v>
      </c>
      <c r="H22" s="1"/>
      <c r="I22" s="1"/>
    </row>
    <row r="23" spans="1:16" ht="24.75" customHeight="1">
      <c r="A23" s="29"/>
      <c r="B23" s="31"/>
      <c r="C23" s="30" t="s">
        <v>163</v>
      </c>
      <c r="D23" s="1"/>
      <c r="E23" s="1"/>
      <c r="F23" s="1"/>
      <c r="G23" s="83">
        <f>N21</f>
        <v>35</v>
      </c>
      <c r="H23" s="1"/>
      <c r="I23" s="1"/>
    </row>
    <row r="24" spans="1:16" ht="24.75" customHeight="1">
      <c r="A24" s="29"/>
      <c r="B24" s="31"/>
      <c r="C24" s="32"/>
      <c r="D24" s="1"/>
      <c r="E24" s="1"/>
      <c r="F24" s="1"/>
      <c r="G24" s="1"/>
      <c r="H24" s="1"/>
      <c r="I24" s="1"/>
    </row>
    <row r="25" spans="1:16" s="36" customFormat="1" ht="17.25" customHeight="1">
      <c r="A25" s="1"/>
      <c r="B25" s="33"/>
      <c r="C25" s="34"/>
      <c r="D25" s="33"/>
      <c r="E25" s="33"/>
      <c r="F25" s="33"/>
      <c r="G25" s="33"/>
      <c r="H25" s="33"/>
      <c r="M25" s="37" t="s">
        <v>204</v>
      </c>
    </row>
    <row r="26" spans="1:16" s="1" customFormat="1" ht="17.25" customHeight="1">
      <c r="A26" s="70"/>
      <c r="C26" s="39"/>
      <c r="D26" s="69"/>
      <c r="E26" s="69"/>
      <c r="F26" s="69"/>
      <c r="G26" s="69"/>
      <c r="H26" s="69"/>
      <c r="I26" s="39"/>
      <c r="M26" s="1" t="s">
        <v>143</v>
      </c>
    </row>
    <row r="27" spans="1:16" s="1" customFormat="1" ht="17.25" customHeight="1">
      <c r="A27" s="3"/>
      <c r="B27" s="33"/>
      <c r="D27" s="33"/>
      <c r="E27" s="33"/>
      <c r="F27" s="33"/>
      <c r="G27" s="33"/>
      <c r="H27" s="33"/>
      <c r="I27" s="33"/>
    </row>
    <row r="28" spans="1:16" s="1" customFormat="1" ht="17.25" customHeight="1">
      <c r="A28" s="3"/>
      <c r="B28" s="33"/>
      <c r="C28" s="33"/>
      <c r="D28" s="33"/>
      <c r="E28" s="33"/>
      <c r="F28" s="33"/>
      <c r="G28" s="33"/>
      <c r="H28" s="33"/>
      <c r="I28" s="33"/>
      <c r="J28" s="41"/>
    </row>
    <row r="29" spans="1:16" s="1" customFormat="1" ht="22.5" customHeight="1">
      <c r="A29" s="3"/>
      <c r="B29" s="33"/>
      <c r="C29" s="33"/>
      <c r="D29" s="33"/>
      <c r="E29" s="33"/>
      <c r="F29" s="33"/>
      <c r="G29" s="33"/>
      <c r="H29" s="33"/>
      <c r="I29" s="33"/>
    </row>
    <row r="30" spans="1:16" s="33" customFormat="1" ht="17.25" customHeight="1">
      <c r="A30" s="3"/>
      <c r="I30" s="34"/>
      <c r="L30" s="103" t="s">
        <v>144</v>
      </c>
      <c r="M30" s="103"/>
      <c r="N30" s="103"/>
    </row>
    <row r="31" spans="1:16" ht="17.25" customHeight="1">
      <c r="A31" s="1"/>
      <c r="B31" s="32" t="s">
        <v>25</v>
      </c>
      <c r="C31" s="33"/>
      <c r="D31" s="33"/>
      <c r="E31" s="33"/>
      <c r="F31" s="33"/>
      <c r="G31" s="33"/>
      <c r="H31" s="33"/>
      <c r="I31" s="34"/>
    </row>
    <row r="32" spans="1:16" ht="15.75">
      <c r="B32" s="33"/>
      <c r="C32" s="33"/>
      <c r="D32" s="33"/>
      <c r="E32" s="33"/>
      <c r="F32" s="33"/>
      <c r="G32" s="33"/>
      <c r="H32" s="33"/>
      <c r="I32" s="33"/>
    </row>
  </sheetData>
  <mergeCells count="16">
    <mergeCell ref="P9:P10"/>
    <mergeCell ref="J9:J10"/>
    <mergeCell ref="K9:K10"/>
    <mergeCell ref="L9:L10"/>
    <mergeCell ref="M9:M10"/>
    <mergeCell ref="N9:N10"/>
    <mergeCell ref="O9:O10"/>
    <mergeCell ref="L30:N30"/>
    <mergeCell ref="C6:E6"/>
    <mergeCell ref="A4:B4"/>
    <mergeCell ref="D8:G8"/>
    <mergeCell ref="A9:A10"/>
    <mergeCell ref="B9:B10"/>
    <mergeCell ref="C9:C10"/>
    <mergeCell ref="D9:F9"/>
    <mergeCell ref="G9:I9"/>
  </mergeCells>
  <pageMargins left="0.19685039370078741" right="0.19685039370078741" top="0.51181102362204722" bottom="0.70866141732283472" header="0.31496062992125984" footer="0.31496062992125984"/>
  <pageSetup paperSize="9" scale="60" orientation="portrait" blackAndWhite="1" r:id="rId1"/>
  <headerFooter>
    <oddFooter>&amp;C&amp;"VNI-Times,Italic"&amp;8&amp;F&amp;A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KK B2-Mau</vt:lpstr>
      <vt:lpstr>KK B2-theo buoi-Mau2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AutoBVT</cp:lastModifiedBy>
  <cp:lastPrinted>2018-09-27T07:00:08Z</cp:lastPrinted>
  <dcterms:created xsi:type="dcterms:W3CDTF">2018-09-27T06:56:53Z</dcterms:created>
  <dcterms:modified xsi:type="dcterms:W3CDTF">2020-01-09T07:10:19Z</dcterms:modified>
</cp:coreProperties>
</file>