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G DOAN\NH 19-20\Chuyên môn\Buổi 2- lần 2\"/>
    </mc:Choice>
  </mc:AlternateContent>
  <bookViews>
    <workbookView xWindow="0" yWindow="0" windowWidth="15270" windowHeight="4050"/>
  </bookViews>
  <sheets>
    <sheet name="KK B2-Mau" sheetId="1" r:id="rId1"/>
    <sheet name="CLB" sheetId="2" r:id="rId2"/>
  </sheets>
  <definedNames>
    <definedName name="_Fill" hidden="1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" i="2" l="1"/>
  <c r="M19" i="2"/>
  <c r="N19" i="2"/>
  <c r="O19" i="2"/>
  <c r="G21" i="2"/>
  <c r="I19" i="2"/>
  <c r="H19" i="2"/>
  <c r="G19" i="2"/>
  <c r="F19" i="2"/>
  <c r="E19" i="2"/>
  <c r="D19" i="2"/>
  <c r="O16" i="2"/>
  <c r="O15" i="2"/>
  <c r="O14" i="2"/>
  <c r="O13" i="2"/>
  <c r="O12" i="2"/>
  <c r="O11" i="2"/>
  <c r="O37" i="1"/>
  <c r="O54" i="1"/>
  <c r="O53" i="1"/>
  <c r="O64" i="1"/>
  <c r="O65" i="1"/>
  <c r="O66" i="1"/>
  <c r="O67" i="1"/>
  <c r="O36" i="1"/>
  <c r="K33" i="1"/>
  <c r="O33" i="1"/>
  <c r="K32" i="1"/>
  <c r="K31" i="1"/>
  <c r="K30" i="1"/>
  <c r="K29" i="1"/>
  <c r="K28" i="1"/>
  <c r="K27" i="1"/>
  <c r="K61" i="1"/>
  <c r="O61" i="1"/>
  <c r="K62" i="1"/>
  <c r="O62" i="1"/>
  <c r="O32" i="1"/>
  <c r="O31" i="1"/>
  <c r="O30" i="1"/>
  <c r="O29" i="1"/>
  <c r="O28" i="1"/>
  <c r="O27" i="1"/>
  <c r="K34" i="1"/>
  <c r="O34" i="1"/>
  <c r="K35" i="1"/>
  <c r="O35" i="1"/>
  <c r="K38" i="1"/>
  <c r="K39" i="1"/>
  <c r="K40" i="1"/>
  <c r="K41" i="1"/>
  <c r="K42" i="1"/>
  <c r="K43" i="1"/>
  <c r="K44" i="1"/>
  <c r="K45" i="1"/>
  <c r="K46" i="1"/>
  <c r="K47" i="1"/>
  <c r="O47" i="1"/>
  <c r="K48" i="1"/>
  <c r="O48" i="1"/>
  <c r="K49" i="1"/>
  <c r="O49" i="1"/>
  <c r="K50" i="1"/>
  <c r="O50" i="1"/>
  <c r="K51" i="1"/>
  <c r="K52" i="1"/>
  <c r="K55" i="1"/>
  <c r="O55" i="1"/>
  <c r="K56" i="1"/>
  <c r="O56" i="1"/>
  <c r="K57" i="1"/>
  <c r="O57" i="1"/>
  <c r="K58" i="1"/>
  <c r="O58" i="1"/>
  <c r="K59" i="1"/>
  <c r="O59" i="1"/>
  <c r="K60" i="1"/>
  <c r="O60" i="1"/>
  <c r="K63" i="1"/>
  <c r="O63" i="1"/>
  <c r="D68" i="1"/>
  <c r="E68" i="1"/>
  <c r="F68" i="1"/>
  <c r="G68" i="1"/>
  <c r="H68" i="1"/>
  <c r="I68" i="1"/>
  <c r="M68" i="1"/>
  <c r="N68" i="1"/>
  <c r="O40" i="1"/>
  <c r="O42" i="1"/>
  <c r="O43" i="1"/>
  <c r="O46" i="1"/>
  <c r="O39" i="1"/>
  <c r="O38" i="1"/>
  <c r="K26" i="1"/>
  <c r="K25" i="1"/>
  <c r="K24" i="1"/>
  <c r="K23" i="1"/>
  <c r="K21" i="1"/>
  <c r="K22" i="1"/>
  <c r="K20" i="1"/>
  <c r="O45" i="1"/>
  <c r="O44" i="1"/>
  <c r="O41" i="1"/>
  <c r="K13" i="1"/>
  <c r="O13" i="1"/>
  <c r="K19" i="1"/>
  <c r="K18" i="1"/>
  <c r="O18" i="1"/>
  <c r="K17" i="1"/>
  <c r="O17" i="1"/>
  <c r="K16" i="1"/>
  <c r="O16" i="1"/>
  <c r="K15" i="1"/>
  <c r="O15" i="1"/>
  <c r="K14" i="1"/>
  <c r="O14" i="1"/>
  <c r="K12" i="1"/>
  <c r="O12" i="1"/>
  <c r="K11" i="1"/>
  <c r="O11" i="1"/>
  <c r="O20" i="1"/>
  <c r="O19" i="1"/>
  <c r="O52" i="1"/>
  <c r="O26" i="1"/>
  <c r="O25" i="1"/>
  <c r="O24" i="1"/>
  <c r="O23" i="1"/>
  <c r="O22" i="1"/>
  <c r="O21" i="1"/>
  <c r="O51" i="1"/>
  <c r="K68" i="1"/>
  <c r="O68" i="1"/>
  <c r="G70" i="1"/>
</calcChain>
</file>

<file path=xl/sharedStrings.xml><?xml version="1.0" encoding="utf-8"?>
<sst xmlns="http://schemas.openxmlformats.org/spreadsheetml/2006/main" count="285" uniqueCount="200">
  <si>
    <t>SỞ GIÁO DỤC VÀ ĐÀO TẠO TP.HCM</t>
  </si>
  <si>
    <t>CỘNG HÒA XÃ HỘI CHỦ NGHĨA VIỆT NAM</t>
  </si>
  <si>
    <t>TRƯỜNG THPT NGUYỄN VĂN TĂNG</t>
  </si>
  <si>
    <r>
      <t xml:space="preserve">              </t>
    </r>
    <r>
      <rPr>
        <u/>
        <sz val="11"/>
        <rFont val="Times New Roman"/>
        <family val="1"/>
        <charset val="163"/>
      </rPr>
      <t xml:space="preserve"> Độc lập - Tự do - Hạnh phuc</t>
    </r>
    <r>
      <rPr>
        <sz val="11"/>
        <rFont val="Times New Roman"/>
        <family val="1"/>
        <charset val="163"/>
      </rPr>
      <t>`</t>
    </r>
  </si>
  <si>
    <t>TT</t>
  </si>
  <si>
    <t>Họ và Tên giáo viên</t>
  </si>
  <si>
    <t>Lớp dạy</t>
  </si>
  <si>
    <t>Số lớp dạy</t>
  </si>
  <si>
    <t>Số tiết dạy /lớp</t>
  </si>
  <si>
    <t>Số tuần dạy</t>
  </si>
  <si>
    <t>Tổng số tiết dạy</t>
  </si>
  <si>
    <t>Số tiết cộng (+)</t>
  </si>
  <si>
    <t>Số tiết trừ (-)</t>
  </si>
  <si>
    <t>Tổng tiét thực nhận</t>
  </si>
  <si>
    <t>Ký nhận</t>
  </si>
  <si>
    <t>Chi chú</t>
  </si>
  <si>
    <t>K10</t>
  </si>
  <si>
    <t>K11</t>
  </si>
  <si>
    <t>K12</t>
  </si>
  <si>
    <t>A</t>
  </si>
  <si>
    <t>B</t>
  </si>
  <si>
    <t>C</t>
  </si>
  <si>
    <t>11=8+9-10</t>
  </si>
  <si>
    <t>Cộng</t>
  </si>
  <si>
    <t>Tổng kết danh sách này có:                    người</t>
  </si>
  <si>
    <t>Số tiết được hưởng tháng này là :                        tiết</t>
  </si>
  <si>
    <t>Hồ Thị Lý</t>
  </si>
  <si>
    <t>Hồ Thị Mỵ</t>
  </si>
  <si>
    <t>Đào Ngọc Quang</t>
  </si>
  <si>
    <t>Nguyễn Thị Trang</t>
  </si>
  <si>
    <t>Trần Thị Thùy Trang</t>
  </si>
  <si>
    <t>Nguyễn Thái Trung</t>
  </si>
  <si>
    <t xml:space="preserve"> Phạm Thị Giang </t>
  </si>
  <si>
    <t>Hồ Thái Bình</t>
  </si>
  <si>
    <t>Lê Thị Minh Hiếu</t>
  </si>
  <si>
    <t xml:space="preserve"> Phạm Trung Anh </t>
  </si>
  <si>
    <t>Tiết</t>
  </si>
  <si>
    <t>11A9,  12A2,12A9</t>
  </si>
  <si>
    <t>10A4, 12A6,12A8</t>
  </si>
  <si>
    <t>10A1, 10A7, 12A4</t>
  </si>
  <si>
    <t>10A3,10A5, 12A1, 12A7</t>
  </si>
  <si>
    <t>10A10, 11A4, 11A11</t>
  </si>
  <si>
    <t>10A6, 11A5, 11A8</t>
  </si>
  <si>
    <t>10A2, 11A1 11A2</t>
  </si>
  <si>
    <t>10A8, 10A9, 11A3, 11A7</t>
  </si>
  <si>
    <t>11A10, 12A3, 12A5</t>
  </si>
  <si>
    <t>Nguyễn Thanh Tân</t>
  </si>
  <si>
    <t>11A1,11A2,11A3,11A4,12A4</t>
  </si>
  <si>
    <t>Nguyễn Ngọc Thanh Trúc</t>
  </si>
  <si>
    <t>11A5,11A6,11A7,12A2</t>
  </si>
  <si>
    <t>Cao Thị Thiên Đoan</t>
  </si>
  <si>
    <t>11A8,11A9,11A10,   11A11,      12A1</t>
  </si>
  <si>
    <t>Trần Thị Thơm</t>
  </si>
  <si>
    <t>10A4,10A5,10A6,10A7,12A3</t>
  </si>
  <si>
    <t>Nguyễn Thị Bích Ngọc</t>
  </si>
  <si>
    <t>10A8,10A9,10A10</t>
  </si>
  <si>
    <t>Trần Hữu Cầu</t>
  </si>
  <si>
    <t>10A1,10A2,10A3</t>
  </si>
  <si>
    <t>NGUYỄN CHIẾN LỢI</t>
  </si>
  <si>
    <t>12A2, 12A4, 11A7, 11A9, 11A11, 10A5</t>
  </si>
  <si>
    <t>TTCM</t>
  </si>
  <si>
    <t>VÕ THỊ THU THẢO</t>
  </si>
  <si>
    <t>TẠ THỊ THU HUYỀN</t>
  </si>
  <si>
    <t>10A6, 10A7, 10A8, 10A9, 12A1</t>
  </si>
  <si>
    <t xml:space="preserve">NGUYỄN THỊ THÚY HIỀN </t>
  </si>
  <si>
    <t>11A1, 11A2, 11A3, 11A4, 11A5, 12A3</t>
  </si>
  <si>
    <t>LÊ THÙY TRANG</t>
  </si>
  <si>
    <t>11A6, 11A8, 11A10</t>
  </si>
  <si>
    <t>CN 11A10</t>
  </si>
  <si>
    <t>NGUYỄN THỊ MỘNG TRINH</t>
  </si>
  <si>
    <t xml:space="preserve"> Mai Phương</t>
  </si>
  <si>
    <t>12a1,12a2</t>
  </si>
  <si>
    <t xml:space="preserve">     Phan Thị Vinh </t>
  </si>
  <si>
    <t>Chu Thị Năm</t>
  </si>
  <si>
    <t>12A4</t>
  </si>
  <si>
    <t>Vũ Thị Ngọc</t>
  </si>
  <si>
    <t>Phạm Yến Linh</t>
  </si>
  <si>
    <t>Vũ Thị Lệ Duyên</t>
  </si>
  <si>
    <t>11A1, 12A2, 12A6</t>
  </si>
  <si>
    <t>Lê Thị Lan</t>
  </si>
  <si>
    <t>10A10, 12A4,12A5</t>
  </si>
  <si>
    <t>Bùi Danh Hòa</t>
  </si>
  <si>
    <t>10A1,10A8, 11A6, 11A9</t>
  </si>
  <si>
    <t>Nguyễn Trọng Tướng</t>
  </si>
  <si>
    <t>Lê Nguyễn Ngọc Trai</t>
  </si>
  <si>
    <t>11a5, 11A10, 11A11, 12a9</t>
  </si>
  <si>
    <t>Nguyễn Nhã Quyên</t>
  </si>
  <si>
    <t>10A3, 10A4, 10A7, 11a8</t>
  </si>
  <si>
    <t xml:space="preserve"> Nguyễn Thị Thanh Tâm</t>
  </si>
  <si>
    <t>Lê Thị Hà</t>
  </si>
  <si>
    <t>Huỳnh Thị Thu Thảo</t>
  </si>
  <si>
    <t>Lê Thị Hoa Mai</t>
  </si>
  <si>
    <t>Nguyễn Thị Hà</t>
  </si>
  <si>
    <t>12A5, 12A6, 12A7</t>
  </si>
  <si>
    <t xml:space="preserve"> Hà Hải Vân</t>
  </si>
  <si>
    <t>12A8, 12A9</t>
  </si>
  <si>
    <t xml:space="preserve"> Nguyễn Thị Hương</t>
  </si>
  <si>
    <t xml:space="preserve">       Cao Thuỳ Linh</t>
  </si>
  <si>
    <t xml:space="preserve">     Võ Thị Thuý Lan</t>
  </si>
  <si>
    <t>Trần Thị Thanh Lan</t>
  </si>
  <si>
    <t>Nguyễn Phương Tiểu My</t>
  </si>
  <si>
    <t>Vũ Thị Trâm</t>
  </si>
  <si>
    <t>Nguyễn Thuỵ Kiều Khanh</t>
  </si>
  <si>
    <t>CN</t>
  </si>
  <si>
    <t>CN 11A9</t>
  </si>
  <si>
    <t>Nguyễn Ngọc Ly Cơ</t>
  </si>
  <si>
    <t>Lê Hoàng Vui</t>
  </si>
  <si>
    <t>Phùng Văn Thảo</t>
  </si>
  <si>
    <t xml:space="preserve"> BẢNG TỔNG HỢP GIỜ BẠY BUỔI 2 </t>
  </si>
  <si>
    <t>Hiệu trưởng</t>
  </si>
  <si>
    <t>Nguyễn Hoàng Diễm Ly</t>
  </si>
  <si>
    <t>Quan Thị Nguyệt</t>
  </si>
  <si>
    <t>Nguyễn Thế Hải</t>
  </si>
  <si>
    <t>CN10A10</t>
  </si>
  <si>
    <t>Nguyễn Hữu Thời</t>
  </si>
  <si>
    <t>TLTN</t>
  </si>
  <si>
    <t>NGUYỄN THANH NGA</t>
  </si>
  <si>
    <t>10A2, 10A5, 11A2</t>
  </si>
  <si>
    <t>Nguyễn Thị Phương</t>
  </si>
  <si>
    <t>10A3, 11A8, 11A11</t>
  </si>
  <si>
    <t>CLB</t>
  </si>
  <si>
    <t>Hồ Thị Hà</t>
  </si>
  <si>
    <t>Võ Chánh Trực</t>
  </si>
  <si>
    <t>Tô Quỳnh Nhi</t>
  </si>
  <si>
    <t>Lý Ngọc Kim Trang</t>
  </si>
  <si>
    <t>Nguyễn Thị Thanh Dung</t>
  </si>
  <si>
    <t>CN 10A3</t>
  </si>
  <si>
    <t>Nguyễn Hoàng Vân</t>
  </si>
  <si>
    <t>12a3</t>
  </si>
  <si>
    <t>12A6, 12A9, 12A5</t>
  </si>
  <si>
    <t>12A7, 12A8</t>
  </si>
  <si>
    <t>12A7, 12A8, 12A9</t>
  </si>
  <si>
    <t>12A5, 12A6</t>
  </si>
  <si>
    <t>10A1, 12A2, 12A6</t>
  </si>
  <si>
    <t>10A8, 12A1, 12A5</t>
  </si>
  <si>
    <t>11A9, 11A10, 12A3, 12A6</t>
  </si>
  <si>
    <t>11A6, 11A7, 12A4, 12A9</t>
  </si>
  <si>
    <t>10A4, 11A1, 11A2</t>
  </si>
  <si>
    <t>10A5, 10A9, 12A8</t>
  </si>
  <si>
    <t>10A10, 11A3, 11A5</t>
  </si>
  <si>
    <t>10a2, 10a6, 10a7, 11a4</t>
  </si>
  <si>
    <t>11A1, 10A3</t>
  </si>
  <si>
    <t xml:space="preserve"> 11A4, 12a1, 12A7</t>
  </si>
  <si>
    <t xml:space="preserve"> 11A4, 12A3, 12A8</t>
  </si>
  <si>
    <t>10A6, 10A9, 11a7</t>
  </si>
  <si>
    <t>12A7, 12A9, 11A3, 11A4, 11A7</t>
  </si>
  <si>
    <t>Nhận lớp từ tháng 4/2020</t>
  </si>
  <si>
    <t>10A1, 10A2, 10A3, 10A4</t>
  </si>
  <si>
    <t xml:space="preserve">  Quận 9,  ngày  25   tháng  05   năm 2020</t>
  </si>
  <si>
    <t>CN 12A9
Trừ 1 tiết 12A2 chiều 4/5</t>
  </si>
  <si>
    <t>CN 10A7</t>
  </si>
  <si>
    <t>CN11A11</t>
  </si>
  <si>
    <t>CN12A7</t>
  </si>
  <si>
    <t>TK</t>
  </si>
  <si>
    <t>KTCN</t>
  </si>
  <si>
    <t>CN11A1</t>
  </si>
  <si>
    <t>CN11A7</t>
  </si>
  <si>
    <t>Trợ lý thanh niên</t>
  </si>
  <si>
    <t>CN10A1 + Bí thư chi đoàn GV</t>
  </si>
  <si>
    <t>CN 11A8</t>
  </si>
  <si>
    <t>CN10A2</t>
  </si>
  <si>
    <t>CN11A3</t>
  </si>
  <si>
    <t>CN12A2
Cô Phương dạy lớp 12A1 thay cho Cô Vân Nam từ đầu tháng 9</t>
  </si>
  <si>
    <t>CN11A5 + Lập TKB</t>
  </si>
  <si>
    <t>CN12A4
Trừ 2 tiết 12A4 chiều 4/5</t>
  </si>
  <si>
    <t>CN12A6
Trừ 1 tiết 12A2 chiều 4/5</t>
  </si>
  <si>
    <t>CN10A4
Trừ 1 tiết 12A7 chiều 4/5</t>
  </si>
  <si>
    <t>Trừ 1 tiết 12A9 chiều 4/5</t>
  </si>
  <si>
    <t>Trừ 2 tiết 12A3 chiều 4/5</t>
  </si>
  <si>
    <t>CN10A8
Trừ 1 tiết 12A5 chiều 4/5</t>
  </si>
  <si>
    <t xml:space="preserve">CN 11A6                                              </t>
  </si>
  <si>
    <t>CN 12A1                                              
Trừ 2 tiết 12A1 chiều 4/5</t>
  </si>
  <si>
    <t xml:space="preserve">CN 10A5                                              </t>
  </si>
  <si>
    <t>CN 10A9
 Trừ 1 tiết 12A1 chiều 4/5</t>
  </si>
  <si>
    <t>CN 11A2
Giao lớp 11A3 và 11A4 từ tháng 4/2020 (-6 tiết/3 tuần)</t>
  </si>
  <si>
    <t>CN12A3
Khối trưởng K12
Trừ 2 tiết 12A3 và 1 tiết 12A8 chiều 4/5</t>
  </si>
  <si>
    <t>Thư ký hội đồng</t>
  </si>
  <si>
    <t>CN11A4
Khối trưởng (K11)
Trừ 1 tiết 12A6 chiều 4/5</t>
  </si>
  <si>
    <t>CN10A6 
Khối trưởng K10</t>
  </si>
  <si>
    <t>CN + 
KTCN</t>
  </si>
  <si>
    <t xml:space="preserve">Tổ trưởng chuyên môn                                            </t>
  </si>
  <si>
    <t xml:space="preserve"> Tổ trưởng chuyên môn       
Giao lớp 11A7 từ tháng 4/2020 (-3 tiết/3 tuần)
Trừ 2 tiết 12A2 và 12A4 chiều 4/5</t>
  </si>
  <si>
    <t>Tổ trưởng chuyên môn       
Trừ 1 tiết 12A5 và 1 tiết 12A9 chiều 4/5</t>
  </si>
  <si>
    <t xml:space="preserve">Tổ trưởng chuyên môn       </t>
  </si>
  <si>
    <t>Tổ trưởng chuyên môn       Trừ 2 tiết 12A7 chiều 4/5</t>
  </si>
  <si>
    <t>Tổ trưởng chuyên môn       Trừ 1 tiết 12A6 chiều 4/5</t>
  </si>
  <si>
    <t>CN + 
TKB</t>
  </si>
  <si>
    <t>CN12A5
Trừ 2 tiết 12A5 chiều 4/5</t>
  </si>
  <si>
    <t>CN12A8</t>
  </si>
  <si>
    <t>Kiêm nhiệm</t>
  </si>
  <si>
    <t>*Lưu ý : K10 và K11 tính 3 tuần, K12 tính 4 tuần</t>
  </si>
  <si>
    <t>THÁNG : 05 - NĂM HỌC: 2019-2020</t>
  </si>
  <si>
    <t>Nghỉ thai sản mới vào sau COVID (2 tuần)</t>
  </si>
  <si>
    <t xml:space="preserve"> BẢNG KÊ KHAI BUỔI DẠY CÂU LẠC BỘ</t>
  </si>
  <si>
    <t>THÁNG : 01 - NĂM HỌC: 2019-2020</t>
  </si>
  <si>
    <t>THỜI GIAN: TỪ NGÀY13/01/2020    ĐẾN  NGÀY   17/01/2020    (SỐ TUẦN THỰC DẠY :1 tuần)</t>
  </si>
  <si>
    <t>8 người</t>
  </si>
  <si>
    <t>57 người</t>
  </si>
  <si>
    <r>
      <t xml:space="preserve">CN + 
</t>
    </r>
    <r>
      <rPr>
        <sz val="9.5"/>
        <color indexed="8"/>
        <rFont val="Times New Roman"/>
        <family val="1"/>
      </rPr>
      <t>BTCĐGV</t>
    </r>
  </si>
  <si>
    <t>Thời gian: từ 13/01/2020 đến 23/05/2020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</si>
</sst>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-* #,##0.00_$_-;\-* #,##0.00_$_-;_-* &quot;-&quot;??_$_-;_-@_-"/>
    <numFmt numFmtId="167" formatCode="_-* #,##0_$_-;\-* #,##0_$_-;_-* &quot;-&quot;??_$_-;_-@_-"/>
    <numFmt numFmtId="168" formatCode="&quot;\&quot;#,##0.00;[Red]&quot;\&quot;&quot;\&quot;&quot;\&quot;&quot;\&quot;&quot;\&quot;&quot;\&quot;\-#,##0.00"/>
    <numFmt numFmtId="169" formatCode="&quot;\&quot;#,##0;[Red]&quot;\&quot;&quot;\&quot;\-#,##0"/>
    <numFmt numFmtId="170" formatCode="_-* #,##0\ _$_-;\-* #,##0\ _$_-;_-* &quot;-&quot;\ _$_-;_-@_-"/>
    <numFmt numFmtId="171" formatCode="_-* #,##0.00\ _$_-;\-* #,##0.00\ _$_-;_-* &quot;-&quot;??\ _$_-;_-@_-"/>
    <numFmt numFmtId="172" formatCode="_-* #,##0.00\ &quot;$&quot;_-;\-* #,##0.00\ &quot;$&quot;_-;_-* &quot;-&quot;??\ &quot;$&quot;_-;_-@_-"/>
    <numFmt numFmtId="173" formatCode="_-&quot;€&quot;* #,##0.00_-;\-&quot;€&quot;* #,##0.00_-;_-&quot;€&quot;* &quot;-&quot;??_-;_-@_-"/>
    <numFmt numFmtId="174" formatCode="\$#,##0\ ;\(\$#,##0\)"/>
    <numFmt numFmtId="175" formatCode="&quot;\&quot;#,##0.00;[Red]&quot;\&quot;\-#,##0.00"/>
    <numFmt numFmtId="176" formatCode="&quot;\&quot;#,##0;[Red]&quot;\&quot;\-#,##0"/>
    <numFmt numFmtId="177" formatCode="_-* #,##0\ &quot;$&quot;_-;\-* #,##0\ &quot;$&quot;_-;_-* &quot;-&quot;\ &quot;$&quot;_-;_-@_-"/>
  </numFmts>
  <fonts count="56">
    <font>
      <sz val="10"/>
      <name val="VNI-Times"/>
    </font>
    <font>
      <sz val="10"/>
      <name val="VNI-Times"/>
    </font>
    <font>
      <sz val="11"/>
      <name val="Times New Roman"/>
      <family val="1"/>
      <charset val="163"/>
    </font>
    <font>
      <u/>
      <sz val="11"/>
      <name val="Times New Roman"/>
      <family val="1"/>
      <charset val="163"/>
    </font>
    <font>
      <sz val="10"/>
      <name val="Times New Roman"/>
      <family val="1"/>
      <charset val="163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163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sz val="8"/>
      <name val="MS Sans Serif"/>
      <family val="2"/>
    </font>
    <font>
      <sz val="1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VNI-Times"/>
    </font>
    <font>
      <sz val="11"/>
      <color indexed="8"/>
      <name val="Calibri"/>
      <family val="2"/>
    </font>
    <font>
      <b/>
      <sz val="12"/>
      <name val="Arial"/>
      <family val="2"/>
    </font>
    <font>
      <sz val="13"/>
      <name val="Times New Roman"/>
      <family val="1"/>
    </font>
    <font>
      <sz val="12"/>
      <color theme="1"/>
      <name val="Tahoma"/>
      <family val="2"/>
    </font>
    <font>
      <sz val="11"/>
      <name val="VNI-Times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indexed="8"/>
      <name val="Verdana"/>
      <family val="2"/>
    </font>
    <font>
      <sz val="11"/>
      <color indexed="8"/>
      <name val="Calibri"/>
      <family val="2"/>
      <charset val="134"/>
    </font>
    <font>
      <u/>
      <sz val="10"/>
      <color indexed="12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新細明體"/>
      <charset val="136"/>
    </font>
    <font>
      <i/>
      <sz val="10"/>
      <name val="Times New Roman"/>
      <family val="1"/>
    </font>
    <font>
      <sz val="11"/>
      <name val="Times New Roman"/>
      <charset val="163"/>
    </font>
    <font>
      <sz val="11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1"/>
      <name val="Times New Roman"/>
      <family val="1"/>
      <charset val="134"/>
    </font>
    <font>
      <sz val="10"/>
      <name val="Times New Roman"/>
      <family val="1"/>
      <charset val="134"/>
    </font>
    <font>
      <sz val="10"/>
      <color indexed="8"/>
      <name val="Times New Roman"/>
      <family val="1"/>
      <charset val="134"/>
    </font>
    <font>
      <sz val="12"/>
      <name val="Times New Roman"/>
      <family val="1"/>
      <charset val="134"/>
    </font>
    <font>
      <b/>
      <sz val="11"/>
      <color rgb="FFFFFF00"/>
      <name val="Times New Roman"/>
      <family val="1"/>
    </font>
    <font>
      <b/>
      <sz val="10"/>
      <color indexed="8"/>
      <name val="Times New Roman"/>
      <family val="1"/>
    </font>
    <font>
      <sz val="9.5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166" fontId="1" fillId="0" borderId="0" applyFont="0" applyFill="0" applyBorder="0" applyAlignment="0" applyProtection="0"/>
    <xf numFmtId="0" fontId="11" fillId="0" borderId="0" applyAlignment="0">
      <alignment vertical="top" wrapText="1"/>
      <protection locked="0"/>
    </xf>
    <xf numFmtId="168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0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64" fontId="24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top" wrapText="1"/>
      <protection locked="0"/>
    </xf>
    <xf numFmtId="43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2" fontId="19" fillId="0" borderId="0" applyNumberFormat="0" applyFill="0" applyBorder="0" applyAlignment="0" applyProtection="0"/>
    <xf numFmtId="172" fontId="19" fillId="0" borderId="0" applyNumberForma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8" fillId="0" borderId="8" applyNumberFormat="0" applyAlignment="0" applyProtection="0">
      <alignment horizontal="left" vertical="center"/>
    </xf>
    <xf numFmtId="0" fontId="28" fillId="0" borderId="9">
      <alignment horizontal="left" vertical="center"/>
    </xf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Alignment="0">
      <alignment vertical="top" wrapText="1"/>
      <protection locked="0"/>
    </xf>
    <xf numFmtId="0" fontId="15" fillId="0" borderId="0"/>
    <xf numFmtId="0" fontId="29" fillId="0" borderId="0"/>
    <xf numFmtId="0" fontId="30" fillId="0" borderId="0"/>
    <xf numFmtId="0" fontId="31" fillId="0" borderId="0"/>
    <xf numFmtId="0" fontId="19" fillId="0" borderId="0"/>
    <xf numFmtId="0" fontId="26" fillId="0" borderId="0"/>
    <xf numFmtId="0" fontId="25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1" fillId="0" borderId="0" applyAlignment="0">
      <alignment vertical="top" wrapText="1"/>
      <protection locked="0"/>
    </xf>
    <xf numFmtId="0" fontId="31" fillId="0" borderId="0"/>
    <xf numFmtId="0" fontId="19" fillId="0" borderId="0"/>
    <xf numFmtId="0" fontId="32" fillId="0" borderId="0"/>
    <xf numFmtId="0" fontId="33" fillId="0" borderId="0"/>
    <xf numFmtId="0" fontId="24" fillId="0" borderId="0"/>
    <xf numFmtId="0" fontId="34" fillId="0" borderId="0"/>
    <xf numFmtId="0" fontId="19" fillId="0" borderId="0"/>
    <xf numFmtId="0" fontId="19" fillId="0" borderId="0"/>
    <xf numFmtId="0" fontId="35" fillId="0" borderId="0" applyNumberFormat="0" applyFill="0" applyBorder="0" applyProtection="0">
      <alignment vertical="top"/>
    </xf>
    <xf numFmtId="0" fontId="36" fillId="0" borderId="0">
      <alignment vertical="center"/>
    </xf>
    <xf numFmtId="0" fontId="26" fillId="0" borderId="0"/>
    <xf numFmtId="0" fontId="11" fillId="0" borderId="0" applyAlignment="0">
      <alignment vertical="top" wrapText="1"/>
      <protection locked="0"/>
    </xf>
    <xf numFmtId="0" fontId="1" fillId="0" borderId="0"/>
    <xf numFmtId="0" fontId="24" fillId="0" borderId="0"/>
    <xf numFmtId="171" fontId="26" fillId="0" borderId="0"/>
    <xf numFmtId="164" fontId="26" fillId="0" borderId="0"/>
    <xf numFmtId="0" fontId="24" fillId="0" borderId="0"/>
    <xf numFmtId="0" fontId="26" fillId="0" borderId="0"/>
    <xf numFmtId="0" fontId="19" fillId="0" borderId="0"/>
    <xf numFmtId="0" fontId="1" fillId="0" borderId="0"/>
    <xf numFmtId="0" fontId="19" fillId="0" borderId="0"/>
    <xf numFmtId="0" fontId="19" fillId="0" borderId="0" applyAlignment="0">
      <alignment vertical="top" wrapText="1"/>
      <protection locked="0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2" fillId="0" borderId="0"/>
    <xf numFmtId="0" fontId="43" fillId="0" borderId="0"/>
    <xf numFmtId="170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2" fontId="43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2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/>
    <xf numFmtId="166" fontId="2" fillId="0" borderId="0" xfId="1" applyFont="1"/>
    <xf numFmtId="0" fontId="44" fillId="0" borderId="0" xfId="0" applyFont="1"/>
    <xf numFmtId="0" fontId="7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2" fillId="3" borderId="3" xfId="2" applyNumberFormat="1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top" wrapText="1"/>
    </xf>
    <xf numFmtId="49" fontId="15" fillId="3" borderId="3" xfId="2" applyNumberFormat="1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49" fontId="15" fillId="3" borderId="1" xfId="2" applyNumberFormat="1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top" wrapText="1"/>
    </xf>
    <xf numFmtId="49" fontId="45" fillId="3" borderId="3" xfId="2" applyNumberFormat="1" applyFont="1" applyFill="1" applyBorder="1" applyAlignment="1" applyProtection="1">
      <alignment horizontal="left" vertical="center" wrapText="1"/>
    </xf>
    <xf numFmtId="0" fontId="45" fillId="3" borderId="3" xfId="0" applyFont="1" applyFill="1" applyBorder="1" applyAlignment="1">
      <alignment horizontal="center" vertical="center" wrapText="1"/>
    </xf>
    <xf numFmtId="3" fontId="45" fillId="3" borderId="3" xfId="0" applyNumberFormat="1" applyFont="1" applyFill="1" applyBorder="1" applyAlignment="1">
      <alignment horizontal="center" vertical="center"/>
    </xf>
    <xf numFmtId="3" fontId="46" fillId="3" borderId="3" xfId="0" applyNumberFormat="1" applyFont="1" applyFill="1" applyBorder="1" applyAlignment="1">
      <alignment horizontal="center" vertical="center"/>
    </xf>
    <xf numFmtId="0" fontId="47" fillId="3" borderId="3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left" vertical="top" wrapText="1"/>
    </xf>
    <xf numFmtId="3" fontId="49" fillId="3" borderId="3" xfId="0" applyNumberFormat="1" applyFont="1" applyFill="1" applyBorder="1" applyAlignment="1">
      <alignment horizontal="center" vertical="center"/>
    </xf>
    <xf numFmtId="0" fontId="50" fillId="3" borderId="3" xfId="0" applyFont="1" applyFill="1" applyBorder="1" applyAlignment="1">
      <alignment horizontal="center" vertical="center"/>
    </xf>
    <xf numFmtId="0" fontId="51" fillId="3" borderId="4" xfId="0" applyFont="1" applyFill="1" applyBorder="1" applyAlignment="1">
      <alignment horizontal="center" vertical="center"/>
    </xf>
    <xf numFmtId="0" fontId="51" fillId="3" borderId="4" xfId="0" applyFont="1" applyFill="1" applyBorder="1" applyAlignment="1">
      <alignment horizontal="left" vertical="top" wrapText="1"/>
    </xf>
    <xf numFmtId="49" fontId="52" fillId="3" borderId="3" xfId="2" applyNumberFormat="1" applyFont="1" applyFill="1" applyBorder="1" applyAlignment="1" applyProtection="1">
      <alignment horizontal="left" vertical="center" wrapText="1"/>
    </xf>
    <xf numFmtId="0" fontId="4" fillId="4" borderId="3" xfId="0" applyFont="1" applyFill="1" applyBorder="1"/>
    <xf numFmtId="0" fontId="7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7" fontId="7" fillId="4" borderId="3" xfId="1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/>
    </xf>
    <xf numFmtId="49" fontId="15" fillId="5" borderId="3" xfId="2" applyNumberFormat="1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/>
    </xf>
    <xf numFmtId="3" fontId="12" fillId="5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0" fontId="14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49" fontId="2" fillId="5" borderId="3" xfId="2" applyNumberFormat="1" applyFont="1" applyFill="1" applyBorder="1" applyAlignment="1" applyProtection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center" vertical="center"/>
    </xf>
    <xf numFmtId="49" fontId="52" fillId="5" borderId="3" xfId="2" applyNumberFormat="1" applyFont="1" applyFill="1" applyBorder="1" applyAlignment="1" applyProtection="1">
      <alignment horizontal="left" vertical="center" wrapText="1"/>
    </xf>
    <xf numFmtId="3" fontId="49" fillId="5" borderId="3" xfId="0" applyNumberFormat="1" applyFont="1" applyFill="1" applyBorder="1" applyAlignment="1">
      <alignment horizontal="center" vertical="center"/>
    </xf>
    <xf numFmtId="0" fontId="50" fillId="5" borderId="3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left" vertical="top" wrapText="1"/>
    </xf>
    <xf numFmtId="49" fontId="45" fillId="5" borderId="3" xfId="2" applyNumberFormat="1" applyFont="1" applyFill="1" applyBorder="1" applyAlignment="1" applyProtection="1">
      <alignment horizontal="left" vertical="center" wrapText="1"/>
    </xf>
    <xf numFmtId="0" fontId="45" fillId="5" borderId="3" xfId="0" applyFont="1" applyFill="1" applyBorder="1" applyAlignment="1">
      <alignment horizontal="center" vertical="center" wrapText="1"/>
    </xf>
    <xf numFmtId="3" fontId="45" fillId="5" borderId="3" xfId="0" applyNumberFormat="1" applyFont="1" applyFill="1" applyBorder="1" applyAlignment="1">
      <alignment horizontal="center" vertical="center"/>
    </xf>
    <xf numFmtId="3" fontId="46" fillId="5" borderId="3" xfId="0" applyNumberFormat="1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horizontal="center" vertical="center"/>
    </xf>
    <xf numFmtId="0" fontId="48" fillId="5" borderId="4" xfId="0" applyFont="1" applyFill="1" applyBorder="1" applyAlignment="1">
      <alignment horizontal="center" vertical="center"/>
    </xf>
    <xf numFmtId="0" fontId="48" fillId="5" borderId="4" xfId="0" applyFont="1" applyFill="1" applyBorder="1" applyAlignment="1">
      <alignment horizontal="left" vertical="top" wrapText="1"/>
    </xf>
    <xf numFmtId="0" fontId="48" fillId="5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4" fillId="4" borderId="4" xfId="0" applyFont="1" applyFill="1" applyBorder="1" applyAlignment="1">
      <alignment horizontal="center" vertical="center"/>
    </xf>
    <xf numFmtId="0" fontId="9" fillId="0" borderId="0" xfId="0" applyFont="1"/>
    <xf numFmtId="49" fontId="12" fillId="5" borderId="3" xfId="2" applyNumberFormat="1" applyFont="1" applyFill="1" applyBorder="1" applyAlignment="1" applyProtection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51" fillId="5" borderId="4" xfId="0" applyFont="1" applyFill="1" applyBorder="1" applyAlignment="1">
      <alignment horizontal="left" vertical="center" wrapText="1"/>
    </xf>
    <xf numFmtId="0" fontId="51" fillId="3" borderId="4" xfId="0" applyFont="1" applyFill="1" applyBorder="1" applyAlignment="1">
      <alignment horizontal="left" vertical="center" wrapText="1"/>
    </xf>
    <xf numFmtId="49" fontId="12" fillId="3" borderId="3" xfId="2" applyNumberFormat="1" applyFont="1" applyFill="1" applyBorder="1" applyAlignment="1" applyProtection="1">
      <alignment horizontal="left" vertical="center" wrapText="1"/>
    </xf>
    <xf numFmtId="0" fontId="53" fillId="2" borderId="0" xfId="0" applyFont="1" applyFill="1" applyAlignment="1"/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8" fillId="6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8" fillId="6" borderId="2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</cellXfs>
  <cellStyles count="102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95" xfId="9"/>
    <cellStyle name="??_(????)??????" xfId="10"/>
    <cellStyle name="Comma" xfId="1" builtinId="3"/>
    <cellStyle name="Comma 2" xfId="11"/>
    <cellStyle name="Comma 2 2" xfId="12"/>
    <cellStyle name="Comma 2 3" xfId="13"/>
    <cellStyle name="Comma 2 4" xfId="14"/>
    <cellStyle name="Comma 3" xfId="15"/>
    <cellStyle name="Comma 3 2" xfId="16"/>
    <cellStyle name="Comma 4" xfId="17"/>
    <cellStyle name="Comma 5" xfId="18"/>
    <cellStyle name="Comma 6" xfId="19"/>
    <cellStyle name="Comma 7" xfId="20"/>
    <cellStyle name="Comma 8" xfId="21"/>
    <cellStyle name="Comma0" xfId="22"/>
    <cellStyle name="Currency 10" xfId="23"/>
    <cellStyle name="Currency 11" xfId="24"/>
    <cellStyle name="Currency 2" xfId="25"/>
    <cellStyle name="Currency 2 2" xfId="26"/>
    <cellStyle name="Currency 3" xfId="27"/>
    <cellStyle name="Currency 4" xfId="28"/>
    <cellStyle name="Currency 5" xfId="29"/>
    <cellStyle name="Currency 6" xfId="30"/>
    <cellStyle name="Currency 7" xfId="31"/>
    <cellStyle name="Currency 8" xfId="32"/>
    <cellStyle name="Currency 9" xfId="33"/>
    <cellStyle name="Currency0" xfId="34"/>
    <cellStyle name="Date" xfId="35"/>
    <cellStyle name="Fixed" xfId="36"/>
    <cellStyle name="Header1" xfId="37"/>
    <cellStyle name="Header2" xfId="38"/>
    <cellStyle name="Normal" xfId="0" builtinId="0"/>
    <cellStyle name="Normal 10" xfId="39"/>
    <cellStyle name="Normal 11" xfId="40"/>
    <cellStyle name="Normal 12" xfId="41"/>
    <cellStyle name="Normal 13" xfId="42"/>
    <cellStyle name="Normal 14" xfId="43"/>
    <cellStyle name="Normal 15" xfId="44"/>
    <cellStyle name="Normal 15 2" xfId="45"/>
    <cellStyle name="Normal 16" xfId="46"/>
    <cellStyle name="Normal 17" xfId="47"/>
    <cellStyle name="Normal 18" xfId="48"/>
    <cellStyle name="Normal 19" xfId="49"/>
    <cellStyle name="Normal 2" xfId="2"/>
    <cellStyle name="Normal 2 2" xfId="50"/>
    <cellStyle name="Normal 2 2 2" xfId="51"/>
    <cellStyle name="Normal 2 3" xfId="52"/>
    <cellStyle name="Normal 2 4" xfId="53"/>
    <cellStyle name="Normal 2 5" xfId="54"/>
    <cellStyle name="Normal 2 6" xfId="55"/>
    <cellStyle name="Normal 2 7" xfId="56"/>
    <cellStyle name="Normal 2 7 2" xfId="57"/>
    <cellStyle name="Normal 2 8" xfId="58"/>
    <cellStyle name="Normal 2_Bke (tr?)thang2011" xfId="59"/>
    <cellStyle name="Normal 20" xfId="60"/>
    <cellStyle name="Normal 21" xfId="61"/>
    <cellStyle name="Normal 22" xfId="62"/>
    <cellStyle name="Normal 22 2" xfId="63"/>
    <cellStyle name="Normal 23" xfId="64"/>
    <cellStyle name="Normal 24" xfId="65"/>
    <cellStyle name="Normal 24 2" xfId="66"/>
    <cellStyle name="Normal 25" xfId="67"/>
    <cellStyle name="Normal 3" xfId="68"/>
    <cellStyle name="Normal 3 2" xfId="69"/>
    <cellStyle name="Normal 3 3" xfId="70"/>
    <cellStyle name="Normal 3 4" xfId="71"/>
    <cellStyle name="Normal 4" xfId="72"/>
    <cellStyle name="Normal 4 2" xfId="73"/>
    <cellStyle name="Normal 4 2 2" xfId="74"/>
    <cellStyle name="Normal 4 3" xfId="75"/>
    <cellStyle name="Normal 5" xfId="76"/>
    <cellStyle name="Normal 6" xfId="77"/>
    <cellStyle name="Normal 7" xfId="78"/>
    <cellStyle name="Normal 8" xfId="79"/>
    <cellStyle name="Normal 9" xfId="80"/>
    <cellStyle name="Percent 2" xfId="81"/>
    <cellStyle name="Percent 3" xfId="82"/>
    <cellStyle name="Percent 4" xfId="83"/>
    <cellStyle name="Siêu n?i kê?t_Thongke" xfId="84"/>
    <cellStyle name="Siêu nối kết_Thongke" xfId="85"/>
    <cellStyle name="똿뗦먛귟 [0.00]_PRODUCT DETAIL Q1" xfId="86"/>
    <cellStyle name="똿뗦먛귟_PRODUCT DETAIL Q1" xfId="87"/>
    <cellStyle name="믅됞 [0.00]_PRODUCT DETAIL Q1" xfId="88"/>
    <cellStyle name="믅됞_PRODUCT DETAIL Q1" xfId="89"/>
    <cellStyle name="백분율_95" xfId="90"/>
    <cellStyle name="뷭?_BOOKSHIP" xfId="91"/>
    <cellStyle name="콤마 [0]_1202" xfId="92"/>
    <cellStyle name="콤마_1202" xfId="93"/>
    <cellStyle name="통화 [0]_1202" xfId="94"/>
    <cellStyle name="통화_1202" xfId="95"/>
    <cellStyle name="표준_(정보부문)월별인원계획" xfId="96"/>
    <cellStyle name="一般_Book1" xfId="97"/>
    <cellStyle name="千分位[0]_Book1" xfId="98"/>
    <cellStyle name="千分位_Book1" xfId="99"/>
    <cellStyle name="貨幣 [0]_Book1" xfId="100"/>
    <cellStyle name="貨幣_Book1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zoomScale="55" zoomScaleNormal="55" workbookViewId="0">
      <selection activeCell="A6" sqref="A6:Q6"/>
    </sheetView>
  </sheetViews>
  <sheetFormatPr defaultColWidth="9.140625" defaultRowHeight="12.75"/>
  <cols>
    <col min="1" max="1" width="4.7109375" style="3" customWidth="1"/>
    <col min="2" max="2" width="31" style="3" customWidth="1"/>
    <col min="3" max="3" width="10.85546875" style="3" customWidth="1"/>
    <col min="4" max="5" width="8.140625" style="3" customWidth="1"/>
    <col min="6" max="6" width="7" style="3" customWidth="1"/>
    <col min="7" max="7" width="7.7109375" style="3" customWidth="1"/>
    <col min="8" max="8" width="7" style="3" customWidth="1"/>
    <col min="9" max="9" width="8" style="3" customWidth="1"/>
    <col min="10" max="10" width="9.140625" style="3" customWidth="1"/>
    <col min="11" max="12" width="8.7109375" style="3" customWidth="1"/>
    <col min="13" max="13" width="8.85546875" style="3" customWidth="1"/>
    <col min="14" max="14" width="10.42578125" style="3" customWidth="1"/>
    <col min="15" max="15" width="11.7109375" style="3" customWidth="1"/>
    <col min="16" max="16" width="12.42578125" style="3" customWidth="1"/>
    <col min="17" max="17" width="22.42578125" style="3" customWidth="1"/>
    <col min="18" max="16384" width="9.140625" style="3"/>
  </cols>
  <sheetData>
    <row r="1" spans="1:18" s="1" customFormat="1" ht="15">
      <c r="A1" s="1" t="s">
        <v>0</v>
      </c>
      <c r="D1" s="2"/>
      <c r="E1" s="2"/>
      <c r="H1" s="2"/>
      <c r="I1" s="2"/>
      <c r="M1" s="2" t="s">
        <v>1</v>
      </c>
    </row>
    <row r="2" spans="1:18" s="1" customFormat="1" ht="15">
      <c r="A2" s="1" t="s">
        <v>2</v>
      </c>
      <c r="D2" s="2"/>
      <c r="E2" s="2"/>
      <c r="H2" s="2"/>
      <c r="I2" s="2"/>
      <c r="M2" s="2" t="s">
        <v>3</v>
      </c>
    </row>
    <row r="3" spans="1:18">
      <c r="C3" s="4"/>
      <c r="E3" s="4"/>
      <c r="F3" s="4"/>
      <c r="G3" s="4"/>
      <c r="H3" s="4"/>
      <c r="I3" s="4"/>
    </row>
    <row r="4" spans="1:18" ht="26.65" customHeight="1">
      <c r="A4" s="105" t="s">
        <v>108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8" ht="25.5" customHeight="1">
      <c r="A5" s="106" t="s">
        <v>191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</row>
    <row r="6" spans="1:18" ht="22.5" customHeight="1">
      <c r="A6" s="107" t="s">
        <v>199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</row>
    <row r="7" spans="1:18" ht="21" customHeight="1">
      <c r="D7" s="109"/>
      <c r="E7" s="109"/>
      <c r="F7" s="109"/>
      <c r="G7" s="109"/>
      <c r="H7" s="6"/>
      <c r="O7" s="98" t="s">
        <v>190</v>
      </c>
      <c r="P7" s="98"/>
      <c r="Q7" s="98"/>
    </row>
    <row r="8" spans="1:18" s="7" customFormat="1" ht="23.25" customHeight="1">
      <c r="A8" s="103" t="s">
        <v>4</v>
      </c>
      <c r="B8" s="110" t="s">
        <v>5</v>
      </c>
      <c r="C8" s="112" t="s">
        <v>6</v>
      </c>
      <c r="D8" s="102" t="s">
        <v>7</v>
      </c>
      <c r="E8" s="102"/>
      <c r="F8" s="102"/>
      <c r="G8" s="102" t="s">
        <v>8</v>
      </c>
      <c r="H8" s="102"/>
      <c r="I8" s="102"/>
      <c r="J8" s="103" t="s">
        <v>9</v>
      </c>
      <c r="K8" s="103" t="s">
        <v>10</v>
      </c>
      <c r="L8" s="103" t="s">
        <v>189</v>
      </c>
      <c r="M8" s="103" t="s">
        <v>11</v>
      </c>
      <c r="N8" s="103" t="s">
        <v>12</v>
      </c>
      <c r="O8" s="103" t="s">
        <v>13</v>
      </c>
      <c r="P8" s="103" t="s">
        <v>14</v>
      </c>
      <c r="Q8" s="103" t="s">
        <v>15</v>
      </c>
    </row>
    <row r="9" spans="1:18" s="7" customFormat="1" ht="77.25" customHeight="1">
      <c r="A9" s="104"/>
      <c r="B9" s="111"/>
      <c r="C9" s="113"/>
      <c r="D9" s="86" t="s">
        <v>16</v>
      </c>
      <c r="E9" s="86" t="s">
        <v>17</v>
      </c>
      <c r="F9" s="87" t="s">
        <v>18</v>
      </c>
      <c r="G9" s="86" t="s">
        <v>16</v>
      </c>
      <c r="H9" s="86" t="s">
        <v>17</v>
      </c>
      <c r="I9" s="87" t="s">
        <v>18</v>
      </c>
      <c r="J9" s="108"/>
      <c r="K9" s="108"/>
      <c r="L9" s="104"/>
      <c r="M9" s="108"/>
      <c r="N9" s="108"/>
      <c r="O9" s="108"/>
      <c r="P9" s="108"/>
      <c r="Q9" s="108"/>
    </row>
    <row r="10" spans="1:18" s="7" customFormat="1" ht="19.5" customHeight="1">
      <c r="A10" s="88" t="s">
        <v>19</v>
      </c>
      <c r="B10" s="89" t="s">
        <v>20</v>
      </c>
      <c r="C10" s="88" t="s">
        <v>21</v>
      </c>
      <c r="D10" s="88">
        <v>1</v>
      </c>
      <c r="E10" s="89">
        <v>2</v>
      </c>
      <c r="F10" s="89">
        <v>3</v>
      </c>
      <c r="G10" s="89">
        <v>4</v>
      </c>
      <c r="H10" s="89">
        <v>5</v>
      </c>
      <c r="I10" s="88">
        <v>6</v>
      </c>
      <c r="J10" s="88">
        <v>7</v>
      </c>
      <c r="K10" s="90">
        <v>8</v>
      </c>
      <c r="L10" s="90"/>
      <c r="M10" s="90">
        <v>9</v>
      </c>
      <c r="N10" s="90">
        <v>10</v>
      </c>
      <c r="O10" s="90" t="s">
        <v>22</v>
      </c>
      <c r="P10" s="90">
        <v>12</v>
      </c>
      <c r="Q10" s="90">
        <v>13</v>
      </c>
    </row>
    <row r="11" spans="1:18" ht="63" customHeight="1">
      <c r="A11" s="24">
        <v>1</v>
      </c>
      <c r="B11" s="25" t="s">
        <v>33</v>
      </c>
      <c r="C11" s="26" t="s">
        <v>37</v>
      </c>
      <c r="D11" s="27">
        <v>0</v>
      </c>
      <c r="E11" s="28">
        <v>1</v>
      </c>
      <c r="F11" s="28">
        <v>2</v>
      </c>
      <c r="G11" s="28">
        <v>0</v>
      </c>
      <c r="H11" s="28">
        <v>2</v>
      </c>
      <c r="I11" s="29">
        <v>3</v>
      </c>
      <c r="J11" s="30"/>
      <c r="K11" s="30">
        <f>D11*G11*3+E11*H11*3+F11*I11*4</f>
        <v>30</v>
      </c>
      <c r="L11" s="30" t="s">
        <v>103</v>
      </c>
      <c r="M11" s="30">
        <v>8</v>
      </c>
      <c r="N11" s="30">
        <v>1</v>
      </c>
      <c r="O11" s="30">
        <f>K11+M11-N11</f>
        <v>37</v>
      </c>
      <c r="P11" s="31"/>
      <c r="Q11" s="34" t="s">
        <v>149</v>
      </c>
      <c r="R11" s="21"/>
    </row>
    <row r="12" spans="1:18" ht="63" customHeight="1">
      <c r="A12" s="58">
        <v>2</v>
      </c>
      <c r="B12" s="59" t="s">
        <v>32</v>
      </c>
      <c r="C12" s="60" t="s">
        <v>38</v>
      </c>
      <c r="D12" s="61">
        <v>1</v>
      </c>
      <c r="E12" s="62">
        <v>0</v>
      </c>
      <c r="F12" s="62">
        <v>2</v>
      </c>
      <c r="G12" s="62">
        <v>2</v>
      </c>
      <c r="H12" s="62">
        <v>0</v>
      </c>
      <c r="I12" s="63">
        <v>3</v>
      </c>
      <c r="J12" s="64"/>
      <c r="K12" s="64">
        <f>D12*G12*3+E12*H12*3+F12*I12*4</f>
        <v>30</v>
      </c>
      <c r="L12" s="64" t="s">
        <v>60</v>
      </c>
      <c r="M12" s="64">
        <v>8</v>
      </c>
      <c r="N12" s="64">
        <v>1</v>
      </c>
      <c r="O12" s="64">
        <f t="shared" ref="O12:O20" si="0">K12+M12-N12</f>
        <v>37</v>
      </c>
      <c r="P12" s="65"/>
      <c r="Q12" s="71" t="s">
        <v>185</v>
      </c>
    </row>
    <row r="13" spans="1:18" ht="63" customHeight="1">
      <c r="A13" s="24">
        <v>3</v>
      </c>
      <c r="B13" s="32" t="s">
        <v>34</v>
      </c>
      <c r="C13" s="26" t="s">
        <v>141</v>
      </c>
      <c r="D13" s="27">
        <v>0</v>
      </c>
      <c r="E13" s="28">
        <v>2</v>
      </c>
      <c r="F13" s="28">
        <v>0</v>
      </c>
      <c r="G13" s="28">
        <v>0</v>
      </c>
      <c r="H13" s="28">
        <v>2</v>
      </c>
      <c r="I13" s="29">
        <v>0</v>
      </c>
      <c r="J13" s="30">
        <v>2</v>
      </c>
      <c r="K13" s="30">
        <f>D13*G13*2+E13*H13*2+F13*I13*4</f>
        <v>8</v>
      </c>
      <c r="L13" s="30"/>
      <c r="M13" s="30">
        <v>0</v>
      </c>
      <c r="N13" s="30">
        <v>0</v>
      </c>
      <c r="O13" s="30">
        <f t="shared" si="0"/>
        <v>8</v>
      </c>
      <c r="P13" s="31"/>
      <c r="Q13" s="34" t="s">
        <v>192</v>
      </c>
    </row>
    <row r="14" spans="1:18" ht="78.75" customHeight="1">
      <c r="A14" s="58">
        <v>4</v>
      </c>
      <c r="B14" s="59" t="s">
        <v>26</v>
      </c>
      <c r="C14" s="60" t="s">
        <v>39</v>
      </c>
      <c r="D14" s="61">
        <v>2</v>
      </c>
      <c r="E14" s="62">
        <v>0</v>
      </c>
      <c r="F14" s="62">
        <v>1</v>
      </c>
      <c r="G14" s="62">
        <v>2</v>
      </c>
      <c r="H14" s="62">
        <v>0</v>
      </c>
      <c r="I14" s="63">
        <v>3</v>
      </c>
      <c r="J14" s="64"/>
      <c r="K14" s="64">
        <f t="shared" ref="K14:K19" si="1">D14*G14*3+E14*H14*3+F14*I14*4</f>
        <v>24</v>
      </c>
      <c r="L14" s="64" t="s">
        <v>103</v>
      </c>
      <c r="M14" s="64">
        <v>8</v>
      </c>
      <c r="N14" s="64">
        <v>0</v>
      </c>
      <c r="O14" s="64">
        <f t="shared" si="0"/>
        <v>32</v>
      </c>
      <c r="P14" s="65"/>
      <c r="Q14" s="67" t="s">
        <v>150</v>
      </c>
    </row>
    <row r="15" spans="1:18" ht="63" customHeight="1">
      <c r="A15" s="24">
        <v>5</v>
      </c>
      <c r="B15" s="32" t="s">
        <v>27</v>
      </c>
      <c r="C15" s="26" t="s">
        <v>41</v>
      </c>
      <c r="D15" s="27">
        <v>1</v>
      </c>
      <c r="E15" s="28">
        <v>2</v>
      </c>
      <c r="F15" s="28">
        <v>0</v>
      </c>
      <c r="G15" s="28">
        <v>2</v>
      </c>
      <c r="H15" s="28">
        <v>2</v>
      </c>
      <c r="I15" s="29">
        <v>0</v>
      </c>
      <c r="J15" s="30"/>
      <c r="K15" s="30">
        <f t="shared" si="1"/>
        <v>18</v>
      </c>
      <c r="L15" s="30" t="s">
        <v>103</v>
      </c>
      <c r="M15" s="30">
        <v>8</v>
      </c>
      <c r="N15" s="30">
        <v>0</v>
      </c>
      <c r="O15" s="30">
        <f t="shared" si="0"/>
        <v>26</v>
      </c>
      <c r="P15" s="31"/>
      <c r="Q15" s="33" t="s">
        <v>151</v>
      </c>
    </row>
    <row r="16" spans="1:18" ht="63" customHeight="1">
      <c r="A16" s="58">
        <v>6</v>
      </c>
      <c r="B16" s="59" t="s">
        <v>28</v>
      </c>
      <c r="C16" s="60" t="s">
        <v>42</v>
      </c>
      <c r="D16" s="61">
        <v>1</v>
      </c>
      <c r="E16" s="62">
        <v>2</v>
      </c>
      <c r="F16" s="62">
        <v>0</v>
      </c>
      <c r="G16" s="62">
        <v>2</v>
      </c>
      <c r="H16" s="62">
        <v>2</v>
      </c>
      <c r="I16" s="63">
        <v>0</v>
      </c>
      <c r="J16" s="64"/>
      <c r="K16" s="64">
        <f t="shared" si="1"/>
        <v>18</v>
      </c>
      <c r="L16" s="67" t="s">
        <v>186</v>
      </c>
      <c r="M16" s="64">
        <v>16</v>
      </c>
      <c r="N16" s="64">
        <v>0</v>
      </c>
      <c r="O16" s="64">
        <f t="shared" si="0"/>
        <v>34</v>
      </c>
      <c r="P16" s="65"/>
      <c r="Q16" s="67" t="s">
        <v>163</v>
      </c>
    </row>
    <row r="17" spans="1:17" ht="63" customHeight="1">
      <c r="A17" s="24">
        <v>7</v>
      </c>
      <c r="B17" s="32" t="s">
        <v>29</v>
      </c>
      <c r="C17" s="26" t="s">
        <v>45</v>
      </c>
      <c r="D17" s="27">
        <v>0</v>
      </c>
      <c r="E17" s="28">
        <v>1</v>
      </c>
      <c r="F17" s="28">
        <v>2</v>
      </c>
      <c r="G17" s="28">
        <v>0</v>
      </c>
      <c r="H17" s="28">
        <v>2</v>
      </c>
      <c r="I17" s="29">
        <v>3</v>
      </c>
      <c r="J17" s="30"/>
      <c r="K17" s="30">
        <f t="shared" si="1"/>
        <v>30</v>
      </c>
      <c r="L17" s="30" t="s">
        <v>103</v>
      </c>
      <c r="M17" s="30">
        <v>8</v>
      </c>
      <c r="N17" s="30">
        <v>2</v>
      </c>
      <c r="O17" s="30">
        <f t="shared" si="0"/>
        <v>36</v>
      </c>
      <c r="P17" s="31"/>
      <c r="Q17" s="33" t="s">
        <v>187</v>
      </c>
    </row>
    <row r="18" spans="1:17" ht="63" customHeight="1">
      <c r="A18" s="58">
        <v>8</v>
      </c>
      <c r="B18" s="59" t="s">
        <v>30</v>
      </c>
      <c r="C18" s="60" t="s">
        <v>40</v>
      </c>
      <c r="D18" s="61">
        <v>2</v>
      </c>
      <c r="E18" s="62">
        <v>0</v>
      </c>
      <c r="F18" s="62">
        <v>2</v>
      </c>
      <c r="G18" s="62">
        <v>2</v>
      </c>
      <c r="H18" s="62">
        <v>0</v>
      </c>
      <c r="I18" s="63">
        <v>3</v>
      </c>
      <c r="J18" s="64"/>
      <c r="K18" s="64">
        <f t="shared" si="1"/>
        <v>36</v>
      </c>
      <c r="L18" s="64"/>
      <c r="M18" s="64">
        <v>0</v>
      </c>
      <c r="N18" s="64">
        <v>0</v>
      </c>
      <c r="O18" s="64">
        <f t="shared" si="0"/>
        <v>36</v>
      </c>
      <c r="P18" s="65"/>
      <c r="Q18" s="65"/>
    </row>
    <row r="19" spans="1:17" ht="63" customHeight="1">
      <c r="A19" s="24">
        <v>9</v>
      </c>
      <c r="B19" s="32" t="s">
        <v>31</v>
      </c>
      <c r="C19" s="26" t="s">
        <v>43</v>
      </c>
      <c r="D19" s="27">
        <v>1</v>
      </c>
      <c r="E19" s="28">
        <v>2</v>
      </c>
      <c r="F19" s="28">
        <v>0</v>
      </c>
      <c r="G19" s="28">
        <v>2</v>
      </c>
      <c r="H19" s="28">
        <v>2</v>
      </c>
      <c r="I19" s="29">
        <v>0</v>
      </c>
      <c r="J19" s="30"/>
      <c r="K19" s="30">
        <f t="shared" si="1"/>
        <v>18</v>
      </c>
      <c r="L19" s="30"/>
      <c r="M19" s="30">
        <v>2</v>
      </c>
      <c r="N19" s="30">
        <v>0</v>
      </c>
      <c r="O19" s="30">
        <f t="shared" si="0"/>
        <v>20</v>
      </c>
      <c r="P19" s="31"/>
      <c r="Q19" s="31"/>
    </row>
    <row r="20" spans="1:17" ht="54" customHeight="1">
      <c r="A20" s="58">
        <v>10</v>
      </c>
      <c r="B20" s="59" t="s">
        <v>35</v>
      </c>
      <c r="C20" s="60" t="s">
        <v>44</v>
      </c>
      <c r="D20" s="61">
        <v>2</v>
      </c>
      <c r="E20" s="62">
        <v>1</v>
      </c>
      <c r="F20" s="62">
        <v>0</v>
      </c>
      <c r="G20" s="62">
        <v>2</v>
      </c>
      <c r="H20" s="62">
        <v>2</v>
      </c>
      <c r="I20" s="63">
        <v>0</v>
      </c>
      <c r="J20" s="64"/>
      <c r="K20" s="64">
        <f t="shared" ref="K20:K63" si="2">D20*G20*3+E20*H20*3+F20*I20*4</f>
        <v>18</v>
      </c>
      <c r="L20" s="64"/>
      <c r="M20" s="64">
        <v>2</v>
      </c>
      <c r="N20" s="64">
        <v>0</v>
      </c>
      <c r="O20" s="64">
        <f t="shared" si="0"/>
        <v>20</v>
      </c>
      <c r="P20" s="66"/>
      <c r="Q20" s="66"/>
    </row>
    <row r="21" spans="1:17" ht="73.7" customHeight="1">
      <c r="A21" s="24">
        <v>11</v>
      </c>
      <c r="B21" s="25" t="s">
        <v>46</v>
      </c>
      <c r="C21" s="26" t="s">
        <v>47</v>
      </c>
      <c r="D21" s="27">
        <v>0</v>
      </c>
      <c r="E21" s="28">
        <v>4</v>
      </c>
      <c r="F21" s="28">
        <v>1</v>
      </c>
      <c r="G21" s="28">
        <v>0</v>
      </c>
      <c r="H21" s="28">
        <v>1</v>
      </c>
      <c r="I21" s="29">
        <v>2</v>
      </c>
      <c r="J21" s="30"/>
      <c r="K21" s="30">
        <f t="shared" si="2"/>
        <v>20</v>
      </c>
      <c r="L21" s="30" t="s">
        <v>60</v>
      </c>
      <c r="M21" s="30">
        <v>8</v>
      </c>
      <c r="N21" s="30">
        <v>0</v>
      </c>
      <c r="O21" s="30">
        <f t="shared" ref="O21:O28" si="3">K21+M21-N21</f>
        <v>28</v>
      </c>
      <c r="P21" s="31"/>
      <c r="Q21" s="33" t="s">
        <v>180</v>
      </c>
    </row>
    <row r="22" spans="1:17" ht="69.95" customHeight="1">
      <c r="A22" s="58">
        <v>12</v>
      </c>
      <c r="B22" s="59" t="s">
        <v>48</v>
      </c>
      <c r="C22" s="60" t="s">
        <v>49</v>
      </c>
      <c r="D22" s="61">
        <v>0</v>
      </c>
      <c r="E22" s="62">
        <v>3</v>
      </c>
      <c r="F22" s="62">
        <v>1</v>
      </c>
      <c r="G22" s="62">
        <v>0</v>
      </c>
      <c r="H22" s="62">
        <v>1</v>
      </c>
      <c r="I22" s="63">
        <v>2</v>
      </c>
      <c r="J22" s="64"/>
      <c r="K22" s="64">
        <f t="shared" si="2"/>
        <v>17</v>
      </c>
      <c r="L22" s="64" t="s">
        <v>103</v>
      </c>
      <c r="M22" s="64">
        <v>8</v>
      </c>
      <c r="N22" s="64">
        <v>0</v>
      </c>
      <c r="O22" s="64">
        <f t="shared" si="3"/>
        <v>25</v>
      </c>
      <c r="P22" s="65"/>
      <c r="Q22" s="67" t="s">
        <v>170</v>
      </c>
    </row>
    <row r="23" spans="1:17" ht="78.95" customHeight="1">
      <c r="A23" s="24">
        <v>13</v>
      </c>
      <c r="B23" s="32" t="s">
        <v>50</v>
      </c>
      <c r="C23" s="26" t="s">
        <v>51</v>
      </c>
      <c r="D23" s="27">
        <v>0</v>
      </c>
      <c r="E23" s="28">
        <v>4</v>
      </c>
      <c r="F23" s="28">
        <v>1</v>
      </c>
      <c r="G23" s="28">
        <v>0</v>
      </c>
      <c r="H23" s="28">
        <v>1</v>
      </c>
      <c r="I23" s="29">
        <v>2</v>
      </c>
      <c r="J23" s="33"/>
      <c r="K23" s="30">
        <f t="shared" si="2"/>
        <v>20</v>
      </c>
      <c r="L23" s="30" t="s">
        <v>103</v>
      </c>
      <c r="M23" s="30">
        <v>8</v>
      </c>
      <c r="N23" s="30">
        <v>2</v>
      </c>
      <c r="O23" s="30">
        <f t="shared" si="3"/>
        <v>26</v>
      </c>
      <c r="P23" s="31"/>
      <c r="Q23" s="33" t="s">
        <v>171</v>
      </c>
    </row>
    <row r="24" spans="1:17" ht="75.400000000000006" customHeight="1">
      <c r="A24" s="58">
        <v>14</v>
      </c>
      <c r="B24" s="59" t="s">
        <v>52</v>
      </c>
      <c r="C24" s="60" t="s">
        <v>53</v>
      </c>
      <c r="D24" s="61">
        <v>4</v>
      </c>
      <c r="E24" s="62">
        <v>0</v>
      </c>
      <c r="F24" s="62">
        <v>1</v>
      </c>
      <c r="G24" s="62">
        <v>1</v>
      </c>
      <c r="H24" s="62">
        <v>0</v>
      </c>
      <c r="I24" s="63">
        <v>2</v>
      </c>
      <c r="J24" s="64"/>
      <c r="K24" s="64">
        <f t="shared" si="2"/>
        <v>20</v>
      </c>
      <c r="L24" s="64" t="s">
        <v>103</v>
      </c>
      <c r="M24" s="64">
        <v>8</v>
      </c>
      <c r="N24" s="68">
        <v>0</v>
      </c>
      <c r="O24" s="64">
        <f t="shared" si="3"/>
        <v>28</v>
      </c>
      <c r="P24" s="65"/>
      <c r="Q24" s="69" t="s">
        <v>172</v>
      </c>
    </row>
    <row r="25" spans="1:17" ht="54" customHeight="1">
      <c r="A25" s="24">
        <v>15</v>
      </c>
      <c r="B25" s="32" t="s">
        <v>54</v>
      </c>
      <c r="C25" s="26" t="s">
        <v>55</v>
      </c>
      <c r="D25" s="27">
        <v>3</v>
      </c>
      <c r="E25" s="28">
        <v>0</v>
      </c>
      <c r="F25" s="28">
        <v>0</v>
      </c>
      <c r="G25" s="28">
        <v>1</v>
      </c>
      <c r="H25" s="28">
        <v>0</v>
      </c>
      <c r="I25" s="29">
        <v>0</v>
      </c>
      <c r="J25" s="30"/>
      <c r="K25" s="30">
        <f t="shared" si="2"/>
        <v>9</v>
      </c>
      <c r="L25" s="30"/>
      <c r="M25" s="30">
        <v>0</v>
      </c>
      <c r="N25" s="30">
        <v>0</v>
      </c>
      <c r="O25" s="30">
        <f t="shared" si="3"/>
        <v>9</v>
      </c>
      <c r="P25" s="31"/>
      <c r="Q25" s="31"/>
    </row>
    <row r="26" spans="1:17" ht="63.4" customHeight="1">
      <c r="A26" s="58">
        <v>16</v>
      </c>
      <c r="B26" s="59" t="s">
        <v>56</v>
      </c>
      <c r="C26" s="60" t="s">
        <v>57</v>
      </c>
      <c r="D26" s="61">
        <v>3</v>
      </c>
      <c r="E26" s="62">
        <v>0</v>
      </c>
      <c r="F26" s="62">
        <v>0</v>
      </c>
      <c r="G26" s="62">
        <v>1</v>
      </c>
      <c r="H26" s="62">
        <v>0</v>
      </c>
      <c r="I26" s="63">
        <v>0</v>
      </c>
      <c r="J26" s="64"/>
      <c r="K26" s="64">
        <f t="shared" si="2"/>
        <v>9</v>
      </c>
      <c r="L26" s="64"/>
      <c r="M26" s="64">
        <v>0</v>
      </c>
      <c r="N26" s="64">
        <v>0</v>
      </c>
      <c r="O26" s="64">
        <f t="shared" si="3"/>
        <v>9</v>
      </c>
      <c r="P26" s="65"/>
      <c r="Q26" s="65"/>
    </row>
    <row r="27" spans="1:17" ht="89.45" customHeight="1">
      <c r="A27" s="24">
        <v>17</v>
      </c>
      <c r="B27" s="25" t="s">
        <v>58</v>
      </c>
      <c r="C27" s="26" t="s">
        <v>59</v>
      </c>
      <c r="D27" s="27">
        <v>1</v>
      </c>
      <c r="E27" s="28">
        <v>3</v>
      </c>
      <c r="F27" s="28">
        <v>2</v>
      </c>
      <c r="G27" s="28">
        <v>1</v>
      </c>
      <c r="H27" s="28">
        <v>1</v>
      </c>
      <c r="I27" s="29">
        <v>2</v>
      </c>
      <c r="J27" s="30"/>
      <c r="K27" s="30">
        <f t="shared" si="2"/>
        <v>28</v>
      </c>
      <c r="L27" s="30" t="s">
        <v>60</v>
      </c>
      <c r="M27" s="30">
        <v>8</v>
      </c>
      <c r="N27" s="30">
        <v>5</v>
      </c>
      <c r="O27" s="30">
        <f t="shared" si="3"/>
        <v>31</v>
      </c>
      <c r="P27" s="31"/>
      <c r="Q27" s="33" t="s">
        <v>181</v>
      </c>
    </row>
    <row r="28" spans="1:17" ht="78.95" customHeight="1">
      <c r="A28" s="58">
        <v>18</v>
      </c>
      <c r="B28" s="70" t="s">
        <v>61</v>
      </c>
      <c r="C28" s="60" t="s">
        <v>145</v>
      </c>
      <c r="D28" s="61">
        <v>0</v>
      </c>
      <c r="E28" s="62">
        <v>3</v>
      </c>
      <c r="F28" s="62">
        <v>0</v>
      </c>
      <c r="G28" s="62">
        <v>1</v>
      </c>
      <c r="H28" s="62">
        <v>1</v>
      </c>
      <c r="I28" s="63">
        <v>2</v>
      </c>
      <c r="J28" s="64"/>
      <c r="K28" s="64">
        <f t="shared" si="2"/>
        <v>9</v>
      </c>
      <c r="L28" s="64"/>
      <c r="M28" s="64"/>
      <c r="N28" s="64"/>
      <c r="O28" s="64">
        <f t="shared" si="3"/>
        <v>9</v>
      </c>
      <c r="P28" s="65"/>
      <c r="Q28" s="71" t="s">
        <v>146</v>
      </c>
    </row>
    <row r="29" spans="1:17" ht="81" customHeight="1">
      <c r="A29" s="24">
        <v>19</v>
      </c>
      <c r="B29" s="32" t="s">
        <v>62</v>
      </c>
      <c r="C29" s="26" t="s">
        <v>63</v>
      </c>
      <c r="D29" s="27">
        <v>4</v>
      </c>
      <c r="E29" s="28">
        <v>0</v>
      </c>
      <c r="F29" s="28">
        <v>1</v>
      </c>
      <c r="G29" s="28">
        <v>1</v>
      </c>
      <c r="H29" s="28">
        <v>1</v>
      </c>
      <c r="I29" s="29">
        <v>2</v>
      </c>
      <c r="J29" s="30"/>
      <c r="K29" s="30">
        <f t="shared" si="2"/>
        <v>20</v>
      </c>
      <c r="L29" s="30" t="s">
        <v>103</v>
      </c>
      <c r="M29" s="30">
        <v>8</v>
      </c>
      <c r="N29" s="30">
        <v>1</v>
      </c>
      <c r="O29" s="30">
        <f t="shared" ref="O29:O37" si="4">K29+M29-N29</f>
        <v>27</v>
      </c>
      <c r="P29" s="31"/>
      <c r="Q29" s="33" t="s">
        <v>173</v>
      </c>
    </row>
    <row r="30" spans="1:17" ht="90">
      <c r="A30" s="58">
        <v>20</v>
      </c>
      <c r="B30" s="59" t="s">
        <v>64</v>
      </c>
      <c r="C30" s="60" t="s">
        <v>65</v>
      </c>
      <c r="D30" s="61">
        <v>0</v>
      </c>
      <c r="E30" s="62">
        <v>5</v>
      </c>
      <c r="F30" s="62">
        <v>1</v>
      </c>
      <c r="G30" s="62">
        <v>1</v>
      </c>
      <c r="H30" s="62">
        <v>1</v>
      </c>
      <c r="I30" s="63">
        <v>2</v>
      </c>
      <c r="J30" s="64"/>
      <c r="K30" s="64">
        <f t="shared" si="2"/>
        <v>23</v>
      </c>
      <c r="L30" s="64" t="s">
        <v>103</v>
      </c>
      <c r="M30" s="64">
        <v>8</v>
      </c>
      <c r="N30" s="64">
        <v>6</v>
      </c>
      <c r="O30" s="64">
        <f t="shared" si="4"/>
        <v>25</v>
      </c>
      <c r="P30" s="65"/>
      <c r="Q30" s="71" t="s">
        <v>174</v>
      </c>
    </row>
    <row r="31" spans="1:17" ht="54" customHeight="1">
      <c r="A31" s="24">
        <v>21</v>
      </c>
      <c r="B31" s="32" t="s">
        <v>66</v>
      </c>
      <c r="C31" s="26" t="s">
        <v>67</v>
      </c>
      <c r="D31" s="27">
        <v>0</v>
      </c>
      <c r="E31" s="28">
        <v>3</v>
      </c>
      <c r="F31" s="28">
        <v>0</v>
      </c>
      <c r="G31" s="28">
        <v>1</v>
      </c>
      <c r="H31" s="28">
        <v>1</v>
      </c>
      <c r="I31" s="29">
        <v>2</v>
      </c>
      <c r="J31" s="30"/>
      <c r="K31" s="30">
        <f t="shared" si="2"/>
        <v>9</v>
      </c>
      <c r="L31" s="30" t="s">
        <v>103</v>
      </c>
      <c r="M31" s="30">
        <v>8</v>
      </c>
      <c r="N31" s="30"/>
      <c r="O31" s="30">
        <f t="shared" si="4"/>
        <v>17</v>
      </c>
      <c r="P31" s="31"/>
      <c r="Q31" s="34" t="s">
        <v>68</v>
      </c>
    </row>
    <row r="32" spans="1:17" ht="61.35" customHeight="1">
      <c r="A32" s="58">
        <v>22</v>
      </c>
      <c r="B32" s="59" t="s">
        <v>69</v>
      </c>
      <c r="C32" s="60" t="s">
        <v>147</v>
      </c>
      <c r="D32" s="61">
        <v>4</v>
      </c>
      <c r="E32" s="62">
        <v>0</v>
      </c>
      <c r="F32" s="62">
        <v>0</v>
      </c>
      <c r="G32" s="62">
        <v>1</v>
      </c>
      <c r="H32" s="62">
        <v>1</v>
      </c>
      <c r="I32" s="63">
        <v>2</v>
      </c>
      <c r="J32" s="64"/>
      <c r="K32" s="64">
        <f t="shared" si="2"/>
        <v>12</v>
      </c>
      <c r="L32" s="64" t="s">
        <v>103</v>
      </c>
      <c r="M32" s="64">
        <v>8</v>
      </c>
      <c r="N32" s="64"/>
      <c r="O32" s="64">
        <f t="shared" si="4"/>
        <v>20</v>
      </c>
      <c r="P32" s="65"/>
      <c r="Q32" s="71" t="s">
        <v>126</v>
      </c>
    </row>
    <row r="33" spans="1:17" ht="54" customHeight="1">
      <c r="A33" s="24">
        <v>23</v>
      </c>
      <c r="B33" s="25" t="s">
        <v>70</v>
      </c>
      <c r="C33" s="26" t="s">
        <v>71</v>
      </c>
      <c r="D33" s="27">
        <v>0</v>
      </c>
      <c r="E33" s="28">
        <v>0</v>
      </c>
      <c r="F33" s="28">
        <v>2</v>
      </c>
      <c r="G33" s="28">
        <v>0</v>
      </c>
      <c r="H33" s="28">
        <v>0</v>
      </c>
      <c r="I33" s="29">
        <v>2</v>
      </c>
      <c r="J33" s="30"/>
      <c r="K33" s="30">
        <f t="shared" si="2"/>
        <v>16</v>
      </c>
      <c r="L33" s="30" t="s">
        <v>103</v>
      </c>
      <c r="M33" s="30">
        <v>8</v>
      </c>
      <c r="N33" s="30">
        <v>0</v>
      </c>
      <c r="O33" s="30">
        <f t="shared" si="4"/>
        <v>24</v>
      </c>
      <c r="P33" s="31"/>
      <c r="Q33" s="31" t="s">
        <v>162</v>
      </c>
    </row>
    <row r="34" spans="1:17" ht="54" customHeight="1">
      <c r="A34" s="58">
        <v>24</v>
      </c>
      <c r="B34" s="59" t="s">
        <v>72</v>
      </c>
      <c r="C34" s="60" t="s">
        <v>128</v>
      </c>
      <c r="D34" s="61">
        <v>0</v>
      </c>
      <c r="E34" s="62">
        <v>0</v>
      </c>
      <c r="F34" s="62">
        <v>1</v>
      </c>
      <c r="G34" s="62">
        <v>0</v>
      </c>
      <c r="H34" s="62">
        <v>0</v>
      </c>
      <c r="I34" s="63">
        <v>2</v>
      </c>
      <c r="J34" s="64"/>
      <c r="K34" s="64">
        <f t="shared" si="2"/>
        <v>8</v>
      </c>
      <c r="L34" s="64" t="s">
        <v>60</v>
      </c>
      <c r="M34" s="64">
        <v>8</v>
      </c>
      <c r="N34" s="64">
        <v>0</v>
      </c>
      <c r="O34" s="64">
        <f t="shared" si="4"/>
        <v>16</v>
      </c>
      <c r="P34" s="65"/>
      <c r="Q34" s="71" t="s">
        <v>183</v>
      </c>
    </row>
    <row r="35" spans="1:17" ht="54" customHeight="1">
      <c r="A35" s="24">
        <v>25</v>
      </c>
      <c r="B35" s="35" t="s">
        <v>73</v>
      </c>
      <c r="C35" s="36" t="s">
        <v>74</v>
      </c>
      <c r="D35" s="37">
        <v>0</v>
      </c>
      <c r="E35" s="38">
        <v>0</v>
      </c>
      <c r="F35" s="38">
        <v>1</v>
      </c>
      <c r="G35" s="38">
        <v>0</v>
      </c>
      <c r="H35" s="38">
        <v>0</v>
      </c>
      <c r="I35" s="39">
        <v>2</v>
      </c>
      <c r="J35" s="40"/>
      <c r="K35" s="30">
        <f t="shared" si="2"/>
        <v>8</v>
      </c>
      <c r="L35" s="99"/>
      <c r="M35" s="40">
        <v>0</v>
      </c>
      <c r="N35" s="30">
        <v>0</v>
      </c>
      <c r="O35" s="30">
        <f t="shared" si="4"/>
        <v>8</v>
      </c>
      <c r="P35" s="41"/>
      <c r="Q35" s="41"/>
    </row>
    <row r="36" spans="1:17" ht="54" customHeight="1">
      <c r="A36" s="58">
        <v>26</v>
      </c>
      <c r="B36" s="59" t="s">
        <v>124</v>
      </c>
      <c r="C36" s="60"/>
      <c r="D36" s="61"/>
      <c r="E36" s="62"/>
      <c r="F36" s="62"/>
      <c r="G36" s="62"/>
      <c r="H36" s="62"/>
      <c r="I36" s="63"/>
      <c r="J36" s="72"/>
      <c r="K36" s="64"/>
      <c r="L36" s="64" t="s">
        <v>103</v>
      </c>
      <c r="M36" s="72">
        <v>8</v>
      </c>
      <c r="N36" s="64">
        <v>0</v>
      </c>
      <c r="O36" s="64">
        <f t="shared" si="4"/>
        <v>8</v>
      </c>
      <c r="P36" s="66"/>
      <c r="Q36" s="94" t="s">
        <v>113</v>
      </c>
    </row>
    <row r="37" spans="1:17" ht="54" customHeight="1">
      <c r="A37" s="24">
        <v>27</v>
      </c>
      <c r="B37" s="32" t="s">
        <v>125</v>
      </c>
      <c r="C37" s="26"/>
      <c r="D37" s="27"/>
      <c r="E37" s="28"/>
      <c r="F37" s="28"/>
      <c r="G37" s="28"/>
      <c r="H37" s="28"/>
      <c r="I37" s="29"/>
      <c r="J37" s="30"/>
      <c r="K37" s="30"/>
      <c r="L37" s="30" t="s">
        <v>103</v>
      </c>
      <c r="M37" s="30">
        <v>8</v>
      </c>
      <c r="N37" s="30"/>
      <c r="O37" s="30">
        <f t="shared" si="4"/>
        <v>8</v>
      </c>
      <c r="P37" s="31"/>
      <c r="Q37" s="34" t="s">
        <v>160</v>
      </c>
    </row>
    <row r="38" spans="1:17" ht="57.75" customHeight="1">
      <c r="A38" s="58">
        <v>28</v>
      </c>
      <c r="B38" s="70" t="s">
        <v>75</v>
      </c>
      <c r="C38" s="60" t="s">
        <v>142</v>
      </c>
      <c r="D38" s="61"/>
      <c r="E38" s="62">
        <v>1</v>
      </c>
      <c r="F38" s="62">
        <v>2</v>
      </c>
      <c r="G38" s="62"/>
      <c r="H38" s="62">
        <v>2</v>
      </c>
      <c r="I38" s="63">
        <v>3</v>
      </c>
      <c r="J38" s="64"/>
      <c r="K38" s="64">
        <f t="shared" si="2"/>
        <v>30</v>
      </c>
      <c r="L38" s="64" t="s">
        <v>60</v>
      </c>
      <c r="M38" s="64">
        <v>8</v>
      </c>
      <c r="N38" s="64">
        <v>2</v>
      </c>
      <c r="O38" s="64">
        <f>K38+M38-N38</f>
        <v>36</v>
      </c>
      <c r="P38" s="65"/>
      <c r="Q38" s="71" t="s">
        <v>184</v>
      </c>
    </row>
    <row r="39" spans="1:17" ht="68.650000000000006" customHeight="1">
      <c r="A39" s="24">
        <v>29</v>
      </c>
      <c r="B39" s="32" t="s">
        <v>76</v>
      </c>
      <c r="C39" s="26" t="s">
        <v>143</v>
      </c>
      <c r="D39" s="27"/>
      <c r="E39" s="28">
        <v>1</v>
      </c>
      <c r="F39" s="28">
        <v>2</v>
      </c>
      <c r="G39" s="28"/>
      <c r="H39" s="28">
        <v>2</v>
      </c>
      <c r="I39" s="29">
        <v>3</v>
      </c>
      <c r="J39" s="30"/>
      <c r="K39" s="30">
        <f t="shared" si="2"/>
        <v>30</v>
      </c>
      <c r="L39" s="33" t="s">
        <v>179</v>
      </c>
      <c r="M39" s="30">
        <v>16</v>
      </c>
      <c r="N39" s="30">
        <v>3</v>
      </c>
      <c r="O39" s="30">
        <f t="shared" ref="O39:O50" si="5">K39+M39-N39</f>
        <v>43</v>
      </c>
      <c r="P39" s="31"/>
      <c r="Q39" s="34" t="s">
        <v>175</v>
      </c>
    </row>
    <row r="40" spans="1:17" ht="54" customHeight="1">
      <c r="A40" s="58">
        <v>30</v>
      </c>
      <c r="B40" s="59" t="s">
        <v>77</v>
      </c>
      <c r="C40" s="60" t="s">
        <v>78</v>
      </c>
      <c r="D40" s="61"/>
      <c r="E40" s="62">
        <v>1</v>
      </c>
      <c r="F40" s="62">
        <v>2</v>
      </c>
      <c r="G40" s="62"/>
      <c r="H40" s="62">
        <v>2</v>
      </c>
      <c r="I40" s="63">
        <v>3</v>
      </c>
      <c r="J40" s="64"/>
      <c r="K40" s="64">
        <f t="shared" si="2"/>
        <v>30</v>
      </c>
      <c r="L40" s="64" t="s">
        <v>103</v>
      </c>
      <c r="M40" s="64">
        <v>8</v>
      </c>
      <c r="N40" s="64">
        <v>1</v>
      </c>
      <c r="O40" s="64">
        <f t="shared" si="5"/>
        <v>37</v>
      </c>
      <c r="P40" s="65"/>
      <c r="Q40" s="71" t="s">
        <v>165</v>
      </c>
    </row>
    <row r="41" spans="1:17" ht="54" customHeight="1">
      <c r="A41" s="24">
        <v>31</v>
      </c>
      <c r="B41" s="32" t="s">
        <v>79</v>
      </c>
      <c r="C41" s="26" t="s">
        <v>80</v>
      </c>
      <c r="D41" s="27">
        <v>1</v>
      </c>
      <c r="E41" s="28"/>
      <c r="F41" s="28">
        <v>2</v>
      </c>
      <c r="G41" s="28">
        <v>2</v>
      </c>
      <c r="H41" s="28"/>
      <c r="I41" s="29">
        <v>3</v>
      </c>
      <c r="J41" s="30"/>
      <c r="K41" s="30">
        <f t="shared" si="2"/>
        <v>30</v>
      </c>
      <c r="L41" s="30" t="s">
        <v>103</v>
      </c>
      <c r="M41" s="30">
        <v>8</v>
      </c>
      <c r="N41" s="30">
        <v>2</v>
      </c>
      <c r="O41" s="30">
        <f t="shared" si="5"/>
        <v>36</v>
      </c>
      <c r="P41" s="31"/>
      <c r="Q41" s="34" t="s">
        <v>164</v>
      </c>
    </row>
    <row r="42" spans="1:17" ht="54" customHeight="1">
      <c r="A42" s="58">
        <v>32</v>
      </c>
      <c r="B42" s="59" t="s">
        <v>81</v>
      </c>
      <c r="C42" s="60" t="s">
        <v>82</v>
      </c>
      <c r="D42" s="61">
        <v>2</v>
      </c>
      <c r="E42" s="62">
        <v>2</v>
      </c>
      <c r="F42" s="62"/>
      <c r="G42" s="62">
        <v>2</v>
      </c>
      <c r="H42" s="62">
        <v>2</v>
      </c>
      <c r="I42" s="63"/>
      <c r="J42" s="64"/>
      <c r="K42" s="64">
        <f t="shared" si="2"/>
        <v>24</v>
      </c>
      <c r="L42" s="64"/>
      <c r="M42" s="64"/>
      <c r="N42" s="64">
        <v>0</v>
      </c>
      <c r="O42" s="64">
        <f t="shared" si="5"/>
        <v>24</v>
      </c>
      <c r="P42" s="65"/>
      <c r="Q42" s="65"/>
    </row>
    <row r="43" spans="1:17" ht="54" customHeight="1">
      <c r="A43" s="24">
        <v>33</v>
      </c>
      <c r="B43" s="32" t="s">
        <v>83</v>
      </c>
      <c r="C43" s="26" t="s">
        <v>144</v>
      </c>
      <c r="D43" s="27">
        <v>2</v>
      </c>
      <c r="E43" s="28">
        <v>1</v>
      </c>
      <c r="F43" s="28"/>
      <c r="G43" s="28">
        <v>2</v>
      </c>
      <c r="H43" s="28">
        <v>2</v>
      </c>
      <c r="I43" s="29"/>
      <c r="J43" s="30"/>
      <c r="K43" s="30">
        <f t="shared" si="2"/>
        <v>18</v>
      </c>
      <c r="L43" s="30" t="s">
        <v>153</v>
      </c>
      <c r="M43" s="30">
        <v>2</v>
      </c>
      <c r="N43" s="30">
        <v>0</v>
      </c>
      <c r="O43" s="30">
        <f t="shared" si="5"/>
        <v>20</v>
      </c>
      <c r="P43" s="31"/>
      <c r="Q43" s="34" t="s">
        <v>176</v>
      </c>
    </row>
    <row r="44" spans="1:17" ht="54" customHeight="1">
      <c r="A44" s="58">
        <v>34</v>
      </c>
      <c r="B44" s="59" t="s">
        <v>84</v>
      </c>
      <c r="C44" s="60" t="s">
        <v>85</v>
      </c>
      <c r="D44" s="61"/>
      <c r="E44" s="62">
        <v>3</v>
      </c>
      <c r="F44" s="62">
        <v>1</v>
      </c>
      <c r="G44" s="62"/>
      <c r="H44" s="62">
        <v>2</v>
      </c>
      <c r="I44" s="63">
        <v>3</v>
      </c>
      <c r="J44" s="64"/>
      <c r="K44" s="64">
        <f t="shared" si="2"/>
        <v>30</v>
      </c>
      <c r="L44" s="64"/>
      <c r="M44" s="64"/>
      <c r="N44" s="64">
        <v>0</v>
      </c>
      <c r="O44" s="64">
        <f t="shared" si="5"/>
        <v>30</v>
      </c>
      <c r="P44" s="65"/>
      <c r="Q44" s="65"/>
    </row>
    <row r="45" spans="1:17" ht="54" customHeight="1">
      <c r="A45" s="24">
        <v>35</v>
      </c>
      <c r="B45" s="32" t="s">
        <v>86</v>
      </c>
      <c r="C45" s="26" t="s">
        <v>87</v>
      </c>
      <c r="D45" s="27">
        <v>3</v>
      </c>
      <c r="E45" s="28">
        <v>1</v>
      </c>
      <c r="F45" s="28"/>
      <c r="G45" s="28">
        <v>2</v>
      </c>
      <c r="H45" s="28">
        <v>2</v>
      </c>
      <c r="I45" s="29"/>
      <c r="J45" s="30"/>
      <c r="K45" s="30">
        <f t="shared" si="2"/>
        <v>24</v>
      </c>
      <c r="L45" s="30"/>
      <c r="M45" s="30"/>
      <c r="N45" s="30">
        <v>0</v>
      </c>
      <c r="O45" s="30">
        <f t="shared" si="5"/>
        <v>24</v>
      </c>
      <c r="P45" s="31"/>
      <c r="Q45" s="31"/>
    </row>
    <row r="46" spans="1:17" ht="54" customHeight="1">
      <c r="A46" s="58">
        <v>36</v>
      </c>
      <c r="B46" s="59" t="s">
        <v>116</v>
      </c>
      <c r="C46" s="60" t="s">
        <v>117</v>
      </c>
      <c r="D46" s="61">
        <v>2</v>
      </c>
      <c r="E46" s="62">
        <v>1</v>
      </c>
      <c r="F46" s="62"/>
      <c r="G46" s="62">
        <v>2</v>
      </c>
      <c r="H46" s="62">
        <v>2</v>
      </c>
      <c r="I46" s="63"/>
      <c r="J46" s="64"/>
      <c r="K46" s="64">
        <f t="shared" si="2"/>
        <v>18</v>
      </c>
      <c r="L46" s="64"/>
      <c r="M46" s="64"/>
      <c r="N46" s="64">
        <v>0</v>
      </c>
      <c r="O46" s="64">
        <f t="shared" si="5"/>
        <v>18</v>
      </c>
      <c r="P46" s="65"/>
      <c r="Q46" s="65"/>
    </row>
    <row r="47" spans="1:17" ht="54" customHeight="1">
      <c r="A47" s="24">
        <v>37</v>
      </c>
      <c r="B47" s="25" t="s">
        <v>88</v>
      </c>
      <c r="C47" s="26" t="s">
        <v>129</v>
      </c>
      <c r="D47" s="27"/>
      <c r="E47" s="28"/>
      <c r="F47" s="28">
        <v>3</v>
      </c>
      <c r="G47" s="28"/>
      <c r="H47" s="28"/>
      <c r="I47" s="29">
        <v>2</v>
      </c>
      <c r="J47" s="30"/>
      <c r="K47" s="30">
        <f t="shared" si="2"/>
        <v>24</v>
      </c>
      <c r="L47" s="30" t="s">
        <v>60</v>
      </c>
      <c r="M47" s="30">
        <v>8</v>
      </c>
      <c r="N47" s="30">
        <v>2</v>
      </c>
      <c r="O47" s="30">
        <f t="shared" si="5"/>
        <v>30</v>
      </c>
      <c r="P47" s="31"/>
      <c r="Q47" s="34" t="s">
        <v>182</v>
      </c>
    </row>
    <row r="48" spans="1:17" ht="54" customHeight="1">
      <c r="A48" s="58">
        <v>38</v>
      </c>
      <c r="B48" s="59" t="s">
        <v>89</v>
      </c>
      <c r="C48" s="60" t="s">
        <v>130</v>
      </c>
      <c r="D48" s="61"/>
      <c r="E48" s="62"/>
      <c r="F48" s="62">
        <v>2</v>
      </c>
      <c r="G48" s="62"/>
      <c r="H48" s="62"/>
      <c r="I48" s="63">
        <v>2</v>
      </c>
      <c r="J48" s="64"/>
      <c r="K48" s="64">
        <f t="shared" si="2"/>
        <v>16</v>
      </c>
      <c r="L48" s="64" t="s">
        <v>103</v>
      </c>
      <c r="M48" s="64">
        <v>8</v>
      </c>
      <c r="N48" s="64">
        <v>0</v>
      </c>
      <c r="O48" s="64">
        <f t="shared" si="5"/>
        <v>24</v>
      </c>
      <c r="P48" s="65"/>
      <c r="Q48" s="71" t="s">
        <v>152</v>
      </c>
    </row>
    <row r="49" spans="1:17" ht="54" customHeight="1">
      <c r="A49" s="24">
        <v>39</v>
      </c>
      <c r="B49" s="32" t="s">
        <v>90</v>
      </c>
      <c r="C49" s="26" t="s">
        <v>131</v>
      </c>
      <c r="D49" s="27"/>
      <c r="E49" s="28"/>
      <c r="F49" s="28">
        <v>3</v>
      </c>
      <c r="G49" s="28"/>
      <c r="H49" s="28"/>
      <c r="I49" s="29">
        <v>2</v>
      </c>
      <c r="J49" s="30"/>
      <c r="K49" s="30">
        <f t="shared" si="2"/>
        <v>24</v>
      </c>
      <c r="L49" s="30" t="s">
        <v>103</v>
      </c>
      <c r="M49" s="30">
        <v>8</v>
      </c>
      <c r="N49" s="30">
        <v>1</v>
      </c>
      <c r="O49" s="30">
        <f t="shared" si="5"/>
        <v>31</v>
      </c>
      <c r="P49" s="31"/>
      <c r="Q49" s="34" t="s">
        <v>166</v>
      </c>
    </row>
    <row r="50" spans="1:17" ht="54" customHeight="1">
      <c r="A50" s="58">
        <v>40</v>
      </c>
      <c r="B50" s="59" t="s">
        <v>91</v>
      </c>
      <c r="C50" s="60" t="s">
        <v>132</v>
      </c>
      <c r="D50" s="61"/>
      <c r="E50" s="62"/>
      <c r="F50" s="62">
        <v>2</v>
      </c>
      <c r="G50" s="62"/>
      <c r="H50" s="62"/>
      <c r="I50" s="63">
        <v>2</v>
      </c>
      <c r="J50" s="64"/>
      <c r="K50" s="64">
        <f t="shared" si="2"/>
        <v>16</v>
      </c>
      <c r="L50" s="64" t="s">
        <v>154</v>
      </c>
      <c r="M50" s="64">
        <v>16</v>
      </c>
      <c r="N50" s="64">
        <v>1</v>
      </c>
      <c r="O50" s="64">
        <f t="shared" si="5"/>
        <v>31</v>
      </c>
      <c r="P50" s="65"/>
      <c r="Q50" s="71" t="s">
        <v>177</v>
      </c>
    </row>
    <row r="51" spans="1:17" ht="54" customHeight="1">
      <c r="A51" s="24">
        <v>41</v>
      </c>
      <c r="B51" s="42" t="s">
        <v>92</v>
      </c>
      <c r="C51" s="43" t="s">
        <v>93</v>
      </c>
      <c r="D51" s="44">
        <v>0</v>
      </c>
      <c r="E51" s="45">
        <v>0</v>
      </c>
      <c r="F51" s="45">
        <v>3</v>
      </c>
      <c r="G51" s="45">
        <v>0</v>
      </c>
      <c r="H51" s="45">
        <v>0</v>
      </c>
      <c r="I51" s="46">
        <v>2</v>
      </c>
      <c r="J51" s="47"/>
      <c r="K51" s="30">
        <f t="shared" si="2"/>
        <v>24</v>
      </c>
      <c r="L51" s="30" t="s">
        <v>60</v>
      </c>
      <c r="M51" s="47">
        <v>8</v>
      </c>
      <c r="N51" s="47"/>
      <c r="O51" s="47">
        <f>K51+M51-N51</f>
        <v>32</v>
      </c>
      <c r="P51" s="48"/>
      <c r="Q51" s="33" t="s">
        <v>183</v>
      </c>
    </row>
    <row r="52" spans="1:17" ht="54" customHeight="1">
      <c r="A52" s="58">
        <v>42</v>
      </c>
      <c r="B52" s="78" t="s">
        <v>94</v>
      </c>
      <c r="C52" s="79" t="s">
        <v>95</v>
      </c>
      <c r="D52" s="80">
        <v>0</v>
      </c>
      <c r="E52" s="81">
        <v>0</v>
      </c>
      <c r="F52" s="81">
        <v>2</v>
      </c>
      <c r="G52" s="81">
        <v>0</v>
      </c>
      <c r="H52" s="81">
        <v>0</v>
      </c>
      <c r="I52" s="82">
        <v>2</v>
      </c>
      <c r="J52" s="83"/>
      <c r="K52" s="64">
        <f t="shared" si="2"/>
        <v>16</v>
      </c>
      <c r="L52" s="64" t="s">
        <v>103</v>
      </c>
      <c r="M52" s="83">
        <v>8</v>
      </c>
      <c r="N52" s="83"/>
      <c r="O52" s="83">
        <f>K52+M52-N52</f>
        <v>24</v>
      </c>
      <c r="P52" s="84"/>
      <c r="Q52" s="85" t="s">
        <v>104</v>
      </c>
    </row>
    <row r="53" spans="1:17" ht="54" customHeight="1">
      <c r="A53" s="24">
        <v>43</v>
      </c>
      <c r="B53" s="97" t="s">
        <v>111</v>
      </c>
      <c r="C53" s="43"/>
      <c r="D53" s="44"/>
      <c r="E53" s="45"/>
      <c r="F53" s="45"/>
      <c r="G53" s="45"/>
      <c r="H53" s="45"/>
      <c r="I53" s="46"/>
      <c r="J53" s="47"/>
      <c r="K53" s="30"/>
      <c r="L53" s="33" t="s">
        <v>179</v>
      </c>
      <c r="M53" s="47">
        <v>16</v>
      </c>
      <c r="N53" s="47"/>
      <c r="O53" s="47">
        <f>K53+M53-N53</f>
        <v>16</v>
      </c>
      <c r="P53" s="48"/>
      <c r="Q53" s="34" t="s">
        <v>178</v>
      </c>
    </row>
    <row r="54" spans="1:17" ht="54" customHeight="1">
      <c r="A54" s="58">
        <v>44</v>
      </c>
      <c r="B54" s="93" t="s">
        <v>112</v>
      </c>
      <c r="C54" s="79"/>
      <c r="D54" s="80"/>
      <c r="E54" s="81"/>
      <c r="F54" s="81"/>
      <c r="G54" s="81"/>
      <c r="H54" s="81"/>
      <c r="I54" s="82"/>
      <c r="J54" s="83"/>
      <c r="K54" s="64"/>
      <c r="L54" s="64" t="s">
        <v>103</v>
      </c>
      <c r="M54" s="83">
        <v>8</v>
      </c>
      <c r="N54" s="83"/>
      <c r="O54" s="83">
        <f>K54+M54-N54</f>
        <v>8</v>
      </c>
      <c r="P54" s="84"/>
      <c r="Q54" s="67" t="s">
        <v>159</v>
      </c>
    </row>
    <row r="55" spans="1:17" ht="54" customHeight="1">
      <c r="A55" s="24">
        <v>45</v>
      </c>
      <c r="B55" s="25" t="s">
        <v>96</v>
      </c>
      <c r="C55" s="26" t="s">
        <v>133</v>
      </c>
      <c r="D55" s="27">
        <v>1</v>
      </c>
      <c r="E55" s="49">
        <v>0</v>
      </c>
      <c r="F55" s="49">
        <v>2</v>
      </c>
      <c r="G55" s="49">
        <v>2</v>
      </c>
      <c r="H55" s="49">
        <v>0</v>
      </c>
      <c r="I55" s="50">
        <v>3</v>
      </c>
      <c r="J55" s="51"/>
      <c r="K55" s="30">
        <f t="shared" si="2"/>
        <v>30</v>
      </c>
      <c r="L55" s="30" t="s">
        <v>60</v>
      </c>
      <c r="M55" s="51">
        <v>8</v>
      </c>
      <c r="N55" s="51">
        <v>0</v>
      </c>
      <c r="O55" s="47">
        <f>K55+M55-N55</f>
        <v>38</v>
      </c>
      <c r="P55" s="52"/>
      <c r="Q55" s="96" t="s">
        <v>183</v>
      </c>
    </row>
    <row r="56" spans="1:17" ht="54" customHeight="1">
      <c r="A56" s="58">
        <v>46</v>
      </c>
      <c r="B56" s="73" t="s">
        <v>97</v>
      </c>
      <c r="C56" s="60" t="s">
        <v>134</v>
      </c>
      <c r="D56" s="61">
        <v>1</v>
      </c>
      <c r="E56" s="74">
        <v>0</v>
      </c>
      <c r="F56" s="74">
        <v>2</v>
      </c>
      <c r="G56" s="74">
        <v>2</v>
      </c>
      <c r="H56" s="74">
        <v>0</v>
      </c>
      <c r="I56" s="75">
        <v>3</v>
      </c>
      <c r="J56" s="76"/>
      <c r="K56" s="64">
        <f t="shared" si="2"/>
        <v>30</v>
      </c>
      <c r="L56" s="64" t="s">
        <v>103</v>
      </c>
      <c r="M56" s="76">
        <v>8</v>
      </c>
      <c r="N56" s="76">
        <v>1</v>
      </c>
      <c r="O56" s="83">
        <f t="shared" ref="O56:O67" si="6">K56+M56-N56</f>
        <v>37</v>
      </c>
      <c r="P56" s="77"/>
      <c r="Q56" s="95" t="s">
        <v>169</v>
      </c>
    </row>
    <row r="57" spans="1:17" ht="54" customHeight="1">
      <c r="A57" s="24">
        <v>47</v>
      </c>
      <c r="B57" s="53" t="s">
        <v>98</v>
      </c>
      <c r="C57" s="26" t="s">
        <v>135</v>
      </c>
      <c r="D57" s="27">
        <v>0</v>
      </c>
      <c r="E57" s="49">
        <v>2</v>
      </c>
      <c r="F57" s="49">
        <v>2</v>
      </c>
      <c r="G57" s="49">
        <v>0</v>
      </c>
      <c r="H57" s="49">
        <v>2</v>
      </c>
      <c r="I57" s="50">
        <v>3</v>
      </c>
      <c r="J57" s="51"/>
      <c r="K57" s="30">
        <f t="shared" si="2"/>
        <v>36</v>
      </c>
      <c r="L57" s="30"/>
      <c r="M57" s="51">
        <v>0</v>
      </c>
      <c r="N57" s="51">
        <v>2</v>
      </c>
      <c r="O57" s="47">
        <f t="shared" si="6"/>
        <v>34</v>
      </c>
      <c r="P57" s="52"/>
      <c r="Q57" s="96" t="s">
        <v>168</v>
      </c>
    </row>
    <row r="58" spans="1:17" ht="54" customHeight="1">
      <c r="A58" s="58">
        <v>48</v>
      </c>
      <c r="B58" s="73" t="s">
        <v>99</v>
      </c>
      <c r="C58" s="60" t="s">
        <v>136</v>
      </c>
      <c r="D58" s="61">
        <v>0</v>
      </c>
      <c r="E58" s="74">
        <v>2</v>
      </c>
      <c r="F58" s="74">
        <v>2</v>
      </c>
      <c r="G58" s="74">
        <v>0</v>
      </c>
      <c r="H58" s="74">
        <v>2</v>
      </c>
      <c r="I58" s="75">
        <v>3</v>
      </c>
      <c r="J58" s="76"/>
      <c r="K58" s="64">
        <f t="shared" si="2"/>
        <v>36</v>
      </c>
      <c r="L58" s="64"/>
      <c r="M58" s="76">
        <v>0</v>
      </c>
      <c r="N58" s="76">
        <v>1</v>
      </c>
      <c r="O58" s="83">
        <f t="shared" si="6"/>
        <v>35</v>
      </c>
      <c r="P58" s="77"/>
      <c r="Q58" s="95" t="s">
        <v>167</v>
      </c>
    </row>
    <row r="59" spans="1:17" ht="54" customHeight="1">
      <c r="A59" s="24">
        <v>49</v>
      </c>
      <c r="B59" s="53" t="s">
        <v>100</v>
      </c>
      <c r="C59" s="26" t="s">
        <v>137</v>
      </c>
      <c r="D59" s="27">
        <v>1</v>
      </c>
      <c r="E59" s="49">
        <v>2</v>
      </c>
      <c r="F59" s="49">
        <v>0</v>
      </c>
      <c r="G59" s="49">
        <v>2</v>
      </c>
      <c r="H59" s="49">
        <v>2</v>
      </c>
      <c r="I59" s="50">
        <v>0</v>
      </c>
      <c r="J59" s="51"/>
      <c r="K59" s="30">
        <f t="shared" si="2"/>
        <v>18</v>
      </c>
      <c r="L59" s="30" t="s">
        <v>103</v>
      </c>
      <c r="M59" s="51">
        <v>8</v>
      </c>
      <c r="N59" s="51"/>
      <c r="O59" s="47">
        <f t="shared" si="6"/>
        <v>26</v>
      </c>
      <c r="P59" s="52"/>
      <c r="Q59" s="96" t="s">
        <v>155</v>
      </c>
    </row>
    <row r="60" spans="1:17" ht="54" customHeight="1">
      <c r="A60" s="58">
        <v>50</v>
      </c>
      <c r="B60" s="73" t="s">
        <v>101</v>
      </c>
      <c r="C60" s="60" t="s">
        <v>138</v>
      </c>
      <c r="D60" s="61">
        <v>2</v>
      </c>
      <c r="E60" s="74">
        <v>0</v>
      </c>
      <c r="F60" s="74">
        <v>1</v>
      </c>
      <c r="G60" s="74">
        <v>2</v>
      </c>
      <c r="H60" s="74">
        <v>0</v>
      </c>
      <c r="I60" s="75">
        <v>3</v>
      </c>
      <c r="J60" s="76"/>
      <c r="K60" s="64">
        <f t="shared" si="2"/>
        <v>24</v>
      </c>
      <c r="L60" s="64" t="s">
        <v>103</v>
      </c>
      <c r="M60" s="76">
        <v>8</v>
      </c>
      <c r="N60" s="76">
        <v>0</v>
      </c>
      <c r="O60" s="83">
        <f t="shared" si="6"/>
        <v>32</v>
      </c>
      <c r="P60" s="77"/>
      <c r="Q60" s="95" t="s">
        <v>188</v>
      </c>
    </row>
    <row r="61" spans="1:17" ht="54" customHeight="1">
      <c r="A61" s="24">
        <v>51</v>
      </c>
      <c r="B61" s="53" t="s">
        <v>118</v>
      </c>
      <c r="C61" s="26" t="s">
        <v>119</v>
      </c>
      <c r="D61" s="27">
        <v>1</v>
      </c>
      <c r="E61" s="49">
        <v>2</v>
      </c>
      <c r="F61" s="49">
        <v>0</v>
      </c>
      <c r="G61" s="49">
        <v>2</v>
      </c>
      <c r="H61" s="49">
        <v>2</v>
      </c>
      <c r="I61" s="50">
        <v>0</v>
      </c>
      <c r="J61" s="51"/>
      <c r="K61" s="30">
        <f t="shared" si="2"/>
        <v>18</v>
      </c>
      <c r="L61" s="30"/>
      <c r="M61" s="51">
        <v>0</v>
      </c>
      <c r="N61" s="51">
        <v>0</v>
      </c>
      <c r="O61" s="47">
        <f t="shared" si="6"/>
        <v>18</v>
      </c>
      <c r="P61" s="52"/>
      <c r="Q61" s="52"/>
    </row>
    <row r="62" spans="1:17" ht="54" customHeight="1">
      <c r="A62" s="58">
        <v>52</v>
      </c>
      <c r="B62" s="73" t="s">
        <v>102</v>
      </c>
      <c r="C62" s="60" t="s">
        <v>139</v>
      </c>
      <c r="D62" s="61">
        <v>1</v>
      </c>
      <c r="E62" s="74">
        <v>2</v>
      </c>
      <c r="F62" s="74">
        <v>0</v>
      </c>
      <c r="G62" s="74">
        <v>2</v>
      </c>
      <c r="H62" s="74">
        <v>2</v>
      </c>
      <c r="I62" s="75">
        <v>0</v>
      </c>
      <c r="J62" s="76"/>
      <c r="K62" s="64">
        <f t="shared" si="2"/>
        <v>18</v>
      </c>
      <c r="L62" s="64" t="s">
        <v>103</v>
      </c>
      <c r="M62" s="76">
        <v>8</v>
      </c>
      <c r="N62" s="76">
        <v>0</v>
      </c>
      <c r="O62" s="83">
        <f t="shared" si="6"/>
        <v>26</v>
      </c>
      <c r="P62" s="77"/>
      <c r="Q62" s="95" t="s">
        <v>161</v>
      </c>
    </row>
    <row r="63" spans="1:17" ht="54" customHeight="1">
      <c r="A63" s="24">
        <v>53</v>
      </c>
      <c r="B63" s="53" t="s">
        <v>127</v>
      </c>
      <c r="C63" s="26" t="s">
        <v>140</v>
      </c>
      <c r="D63" s="27">
        <v>3</v>
      </c>
      <c r="E63" s="49">
        <v>1</v>
      </c>
      <c r="F63" s="49">
        <v>0</v>
      </c>
      <c r="G63" s="49">
        <v>2</v>
      </c>
      <c r="H63" s="49">
        <v>2</v>
      </c>
      <c r="I63" s="50">
        <v>0</v>
      </c>
      <c r="J63" s="51"/>
      <c r="K63" s="30">
        <f t="shared" si="2"/>
        <v>24</v>
      </c>
      <c r="L63" s="30"/>
      <c r="M63" s="51">
        <v>0</v>
      </c>
      <c r="N63" s="51">
        <v>0</v>
      </c>
      <c r="O63" s="47">
        <f t="shared" si="6"/>
        <v>24</v>
      </c>
      <c r="P63" s="52"/>
      <c r="Q63" s="52"/>
    </row>
    <row r="64" spans="1:17" ht="54" customHeight="1">
      <c r="A64" s="58">
        <v>54</v>
      </c>
      <c r="B64" s="70" t="s">
        <v>105</v>
      </c>
      <c r="C64" s="60"/>
      <c r="D64" s="61"/>
      <c r="E64" s="62"/>
      <c r="F64" s="62"/>
      <c r="G64" s="62"/>
      <c r="H64" s="62"/>
      <c r="I64" s="63"/>
      <c r="J64" s="64"/>
      <c r="K64" s="64"/>
      <c r="L64" s="64" t="s">
        <v>60</v>
      </c>
      <c r="M64" s="64">
        <v>8</v>
      </c>
      <c r="N64" s="64"/>
      <c r="O64" s="83">
        <f t="shared" si="6"/>
        <v>8</v>
      </c>
      <c r="P64" s="65"/>
      <c r="Q64" s="71" t="s">
        <v>183</v>
      </c>
    </row>
    <row r="65" spans="1:17" ht="54" customHeight="1">
      <c r="A65" s="24">
        <v>55</v>
      </c>
      <c r="B65" s="32" t="s">
        <v>107</v>
      </c>
      <c r="C65" s="26"/>
      <c r="D65" s="27"/>
      <c r="E65" s="28"/>
      <c r="F65" s="28"/>
      <c r="G65" s="28"/>
      <c r="H65" s="28"/>
      <c r="I65" s="29"/>
      <c r="J65" s="30"/>
      <c r="K65" s="30"/>
      <c r="L65" s="30" t="s">
        <v>103</v>
      </c>
      <c r="M65" s="30">
        <v>8</v>
      </c>
      <c r="N65" s="30"/>
      <c r="O65" s="47">
        <f t="shared" si="6"/>
        <v>8</v>
      </c>
      <c r="P65" s="31"/>
      <c r="Q65" s="34" t="s">
        <v>156</v>
      </c>
    </row>
    <row r="66" spans="1:17" ht="54" customHeight="1">
      <c r="A66" s="58">
        <v>56</v>
      </c>
      <c r="B66" s="59" t="s">
        <v>106</v>
      </c>
      <c r="C66" s="60"/>
      <c r="D66" s="61"/>
      <c r="E66" s="62"/>
      <c r="F66" s="62"/>
      <c r="G66" s="62"/>
      <c r="H66" s="62"/>
      <c r="I66" s="63"/>
      <c r="J66" s="64"/>
      <c r="K66" s="64"/>
      <c r="L66" s="67" t="s">
        <v>198</v>
      </c>
      <c r="M66" s="64">
        <v>10</v>
      </c>
      <c r="N66" s="64"/>
      <c r="O66" s="83">
        <f t="shared" si="6"/>
        <v>10</v>
      </c>
      <c r="P66" s="65"/>
      <c r="Q66" s="71" t="s">
        <v>158</v>
      </c>
    </row>
    <row r="67" spans="1:17" ht="54" customHeight="1">
      <c r="A67" s="24">
        <v>57</v>
      </c>
      <c r="B67" s="32" t="s">
        <v>114</v>
      </c>
      <c r="C67" s="26"/>
      <c r="D67" s="27"/>
      <c r="E67" s="28"/>
      <c r="F67" s="28"/>
      <c r="G67" s="28"/>
      <c r="H67" s="28"/>
      <c r="I67" s="29"/>
      <c r="J67" s="30"/>
      <c r="K67" s="30"/>
      <c r="L67" s="30" t="s">
        <v>115</v>
      </c>
      <c r="M67" s="30">
        <v>2</v>
      </c>
      <c r="N67" s="30"/>
      <c r="O67" s="47">
        <f t="shared" si="6"/>
        <v>2</v>
      </c>
      <c r="P67" s="31"/>
      <c r="Q67" s="34" t="s">
        <v>157</v>
      </c>
    </row>
    <row r="68" spans="1:17" ht="53.25" customHeight="1">
      <c r="A68" s="54"/>
      <c r="B68" s="55" t="s">
        <v>23</v>
      </c>
      <c r="C68" s="56"/>
      <c r="D68" s="57">
        <f t="shared" ref="D68:I68" si="7">SUM(D11:D67)</f>
        <v>49</v>
      </c>
      <c r="E68" s="57">
        <f t="shared" si="7"/>
        <v>58</v>
      </c>
      <c r="F68" s="57">
        <f t="shared" si="7"/>
        <v>54</v>
      </c>
      <c r="G68" s="57">
        <f t="shared" si="7"/>
        <v>47</v>
      </c>
      <c r="H68" s="57">
        <f t="shared" si="7"/>
        <v>51</v>
      </c>
      <c r="I68" s="57">
        <f t="shared" si="7"/>
        <v>83</v>
      </c>
      <c r="J68" s="57"/>
      <c r="K68" s="57">
        <f>SUM(K11:K67)</f>
        <v>1046</v>
      </c>
      <c r="L68" s="57"/>
      <c r="M68" s="57">
        <f>SUM(M11:M67)</f>
        <v>354</v>
      </c>
      <c r="N68" s="57">
        <f>SUM(N11:N67)</f>
        <v>34</v>
      </c>
      <c r="O68" s="91">
        <f>K68+M68-N68</f>
        <v>1366</v>
      </c>
      <c r="P68" s="54"/>
      <c r="Q68" s="56"/>
    </row>
    <row r="69" spans="1:17" ht="24.75" customHeight="1">
      <c r="A69" s="8"/>
      <c r="C69" s="9" t="s">
        <v>24</v>
      </c>
      <c r="D69" s="1"/>
      <c r="E69" s="1"/>
      <c r="F69" s="92" t="s">
        <v>197</v>
      </c>
      <c r="G69" s="1"/>
      <c r="H69" s="1"/>
      <c r="I69" s="1"/>
    </row>
    <row r="70" spans="1:17" ht="24.75" customHeight="1">
      <c r="A70" s="8"/>
      <c r="B70" s="10"/>
      <c r="C70" s="9" t="s">
        <v>25</v>
      </c>
      <c r="D70" s="1"/>
      <c r="E70" s="1"/>
      <c r="F70" s="1"/>
      <c r="G70" s="92">
        <f>O68</f>
        <v>1366</v>
      </c>
      <c r="H70" s="1" t="s">
        <v>36</v>
      </c>
      <c r="I70" s="1"/>
    </row>
    <row r="71" spans="1:17" ht="24.75" customHeight="1">
      <c r="A71" s="8"/>
      <c r="B71" s="10"/>
      <c r="C71" s="11"/>
      <c r="D71" s="1"/>
      <c r="E71" s="1"/>
      <c r="F71" s="1"/>
      <c r="G71" s="1"/>
      <c r="H71" s="1"/>
      <c r="I71" s="1"/>
    </row>
    <row r="72" spans="1:17" s="15" customFormat="1" ht="17.25" customHeight="1">
      <c r="A72" s="1"/>
      <c r="B72" s="12"/>
      <c r="C72" s="13"/>
      <c r="D72" s="14"/>
      <c r="E72" s="14"/>
      <c r="F72" s="14"/>
      <c r="G72" s="14"/>
      <c r="H72" s="14"/>
      <c r="N72" s="16" t="s">
        <v>148</v>
      </c>
    </row>
    <row r="73" spans="1:17" s="1" customFormat="1" ht="17.25" customHeight="1">
      <c r="A73" s="17"/>
      <c r="C73" s="18"/>
      <c r="D73" s="19"/>
      <c r="E73" s="19"/>
      <c r="F73" s="19"/>
      <c r="G73" s="19"/>
      <c r="H73" s="19"/>
      <c r="I73" s="18"/>
      <c r="N73" s="1" t="s">
        <v>109</v>
      </c>
    </row>
    <row r="74" spans="1:17" s="1" customFormat="1" ht="17.25" customHeight="1">
      <c r="A74" s="3"/>
      <c r="B74" s="12"/>
      <c r="D74" s="12"/>
      <c r="E74" s="12"/>
      <c r="F74" s="12"/>
      <c r="G74" s="12"/>
      <c r="H74" s="12"/>
      <c r="I74" s="12"/>
    </row>
    <row r="75" spans="1:17" s="1" customFormat="1" ht="17.25" customHeight="1">
      <c r="A75" s="3"/>
      <c r="B75" s="12"/>
      <c r="C75" s="12"/>
      <c r="D75" s="12"/>
      <c r="E75" s="12"/>
      <c r="F75" s="12"/>
      <c r="G75" s="12"/>
      <c r="H75" s="12"/>
      <c r="I75" s="12"/>
      <c r="J75" s="20"/>
    </row>
    <row r="76" spans="1:17" s="1" customFormat="1" ht="22.5" customHeight="1">
      <c r="A76" s="3"/>
      <c r="B76" s="3"/>
      <c r="C76" s="3"/>
      <c r="D76" s="3"/>
      <c r="E76" s="3"/>
      <c r="F76" s="12"/>
      <c r="G76" s="12"/>
      <c r="H76" s="12"/>
      <c r="I76" s="12"/>
    </row>
    <row r="77" spans="1:17" s="12" customFormat="1" ht="17.25" customHeight="1">
      <c r="A77" s="3"/>
      <c r="B77" s="3"/>
      <c r="C77" s="3"/>
      <c r="D77" s="3"/>
      <c r="E77" s="3"/>
      <c r="I77" s="13"/>
      <c r="M77" s="5"/>
      <c r="N77" s="5" t="s">
        <v>110</v>
      </c>
      <c r="O77" s="5"/>
    </row>
    <row r="78" spans="1:17" ht="17.25" customHeight="1">
      <c r="A78" s="2"/>
      <c r="F78" s="14"/>
      <c r="G78" s="14"/>
      <c r="H78" s="14"/>
      <c r="I78" s="13"/>
    </row>
    <row r="79" spans="1:17" ht="15.75">
      <c r="F79" s="12"/>
      <c r="G79" s="12"/>
      <c r="H79" s="12"/>
      <c r="I79" s="12"/>
    </row>
  </sheetData>
  <mergeCells count="17">
    <mergeCell ref="C8:C9"/>
    <mergeCell ref="D8:F8"/>
    <mergeCell ref="G8:I8"/>
    <mergeCell ref="L8:L9"/>
    <mergeCell ref="A4:Q4"/>
    <mergeCell ref="A5:Q5"/>
    <mergeCell ref="A6:Q6"/>
    <mergeCell ref="Q8:Q9"/>
    <mergeCell ref="J8:J9"/>
    <mergeCell ref="K8:K9"/>
    <mergeCell ref="M8:M9"/>
    <mergeCell ref="N8:N9"/>
    <mergeCell ref="O8:O9"/>
    <mergeCell ref="P8:P9"/>
    <mergeCell ref="D7:G7"/>
    <mergeCell ref="A8:A9"/>
    <mergeCell ref="B8:B9"/>
  </mergeCells>
  <pageMargins left="0.19685039370078741" right="0.19685039370078741" top="0.51181102362204722" bottom="0.70866141732283472" header="0.31496062992125984" footer="0.31496062992125984"/>
  <pageSetup paperSize="9" scale="60" orientation="portrait" blackAndWhite="1" r:id="rId1"/>
  <headerFooter>
    <oddFooter>&amp;C&amp;"VNI-Times,Italic"&amp;8&amp;F&amp;A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="70" zoomScaleNormal="70" workbookViewId="0">
      <selection activeCell="A11" sqref="A11"/>
    </sheetView>
  </sheetViews>
  <sheetFormatPr defaultColWidth="9.140625" defaultRowHeight="12.75"/>
  <cols>
    <col min="1" max="1" width="4.7109375" style="3" customWidth="1"/>
    <col min="2" max="2" width="31" style="3" customWidth="1"/>
    <col min="3" max="3" width="10.85546875" style="3" customWidth="1"/>
    <col min="4" max="5" width="8.140625" style="3" customWidth="1"/>
    <col min="6" max="6" width="7" style="3" customWidth="1"/>
    <col min="7" max="7" width="7.7109375" style="3" customWidth="1"/>
    <col min="8" max="8" width="7" style="3" customWidth="1"/>
    <col min="9" max="9" width="8" style="3" customWidth="1"/>
    <col min="10" max="10" width="9.140625" style="3"/>
    <col min="11" max="12" width="8.7109375" style="3" customWidth="1"/>
    <col min="13" max="13" width="8.85546875" style="3" customWidth="1"/>
    <col min="14" max="14" width="10.42578125" style="3" customWidth="1"/>
    <col min="15" max="15" width="11.7109375" style="3" customWidth="1"/>
    <col min="16" max="16" width="12.42578125" style="3" customWidth="1"/>
    <col min="17" max="17" width="22.42578125" style="3" customWidth="1"/>
    <col min="18" max="16384" width="9.140625" style="3"/>
  </cols>
  <sheetData>
    <row r="1" spans="1:17" s="1" customFormat="1" ht="15">
      <c r="A1" s="1" t="s">
        <v>0</v>
      </c>
      <c r="D1" s="2"/>
      <c r="E1" s="2"/>
      <c r="H1" s="2"/>
      <c r="I1" s="2"/>
      <c r="M1" s="2" t="s">
        <v>1</v>
      </c>
    </row>
    <row r="2" spans="1:17" s="1" customFormat="1" ht="15">
      <c r="A2" s="1" t="s">
        <v>2</v>
      </c>
      <c r="D2" s="2"/>
      <c r="E2" s="2"/>
      <c r="H2" s="2"/>
      <c r="I2" s="2"/>
      <c r="M2" s="2" t="s">
        <v>3</v>
      </c>
    </row>
    <row r="3" spans="1:17">
      <c r="C3" s="4"/>
      <c r="E3" s="4"/>
      <c r="F3" s="4"/>
      <c r="G3" s="4"/>
      <c r="H3" s="4"/>
      <c r="I3" s="4"/>
    </row>
    <row r="4" spans="1:17" ht="26.65" customHeight="1">
      <c r="A4" s="105" t="s">
        <v>193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25.5" customHeight="1">
      <c r="A5" s="106" t="s">
        <v>194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</row>
    <row r="6" spans="1:17" ht="22.5" customHeight="1">
      <c r="A6" s="107" t="s">
        <v>195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</row>
    <row r="7" spans="1:17" ht="21" customHeight="1">
      <c r="D7" s="109"/>
      <c r="E7" s="109"/>
      <c r="F7" s="109"/>
      <c r="G7" s="109"/>
      <c r="H7" s="22"/>
      <c r="O7" s="7"/>
      <c r="P7" s="7"/>
      <c r="Q7" s="7"/>
    </row>
    <row r="8" spans="1:17" s="7" customFormat="1" ht="23.25" customHeight="1">
      <c r="A8" s="103" t="s">
        <v>4</v>
      </c>
      <c r="B8" s="110" t="s">
        <v>5</v>
      </c>
      <c r="C8" s="112" t="s">
        <v>6</v>
      </c>
      <c r="D8" s="102" t="s">
        <v>7</v>
      </c>
      <c r="E8" s="102"/>
      <c r="F8" s="102"/>
      <c r="G8" s="102" t="s">
        <v>8</v>
      </c>
      <c r="H8" s="102"/>
      <c r="I8" s="102"/>
      <c r="J8" s="103" t="s">
        <v>9</v>
      </c>
      <c r="K8" s="103" t="s">
        <v>10</v>
      </c>
      <c r="L8" s="103" t="s">
        <v>189</v>
      </c>
      <c r="M8" s="103" t="s">
        <v>11</v>
      </c>
      <c r="N8" s="103" t="s">
        <v>12</v>
      </c>
      <c r="O8" s="103" t="s">
        <v>13</v>
      </c>
      <c r="P8" s="103" t="s">
        <v>14</v>
      </c>
      <c r="Q8" s="103" t="s">
        <v>15</v>
      </c>
    </row>
    <row r="9" spans="1:17" s="7" customFormat="1" ht="77.25" customHeight="1">
      <c r="A9" s="104"/>
      <c r="B9" s="111"/>
      <c r="C9" s="113"/>
      <c r="D9" s="86" t="s">
        <v>16</v>
      </c>
      <c r="E9" s="86" t="s">
        <v>17</v>
      </c>
      <c r="F9" s="87" t="s">
        <v>18</v>
      </c>
      <c r="G9" s="86" t="s">
        <v>16</v>
      </c>
      <c r="H9" s="86" t="s">
        <v>17</v>
      </c>
      <c r="I9" s="87" t="s">
        <v>18</v>
      </c>
      <c r="J9" s="108"/>
      <c r="K9" s="108"/>
      <c r="L9" s="104"/>
      <c r="M9" s="108"/>
      <c r="N9" s="108"/>
      <c r="O9" s="108"/>
      <c r="P9" s="108"/>
      <c r="Q9" s="108"/>
    </row>
    <row r="10" spans="1:17" s="7" customFormat="1" ht="19.5" customHeight="1">
      <c r="A10" s="88" t="s">
        <v>19</v>
      </c>
      <c r="B10" s="89" t="s">
        <v>20</v>
      </c>
      <c r="C10" s="88" t="s">
        <v>21</v>
      </c>
      <c r="D10" s="88">
        <v>1</v>
      </c>
      <c r="E10" s="89">
        <v>2</v>
      </c>
      <c r="F10" s="89">
        <v>3</v>
      </c>
      <c r="G10" s="89">
        <v>4</v>
      </c>
      <c r="H10" s="89">
        <v>5</v>
      </c>
      <c r="I10" s="88">
        <v>6</v>
      </c>
      <c r="J10" s="88">
        <v>7</v>
      </c>
      <c r="K10" s="90">
        <v>8</v>
      </c>
      <c r="L10" s="90"/>
      <c r="M10" s="90">
        <v>9</v>
      </c>
      <c r="N10" s="90">
        <v>10</v>
      </c>
      <c r="O10" s="90" t="s">
        <v>22</v>
      </c>
      <c r="P10" s="90">
        <v>12</v>
      </c>
      <c r="Q10" s="90">
        <v>13</v>
      </c>
    </row>
    <row r="11" spans="1:17" ht="54" customHeight="1">
      <c r="A11" s="24">
        <v>1</v>
      </c>
      <c r="B11" s="32" t="s">
        <v>124</v>
      </c>
      <c r="C11" s="26" t="s">
        <v>120</v>
      </c>
      <c r="D11" s="27"/>
      <c r="E11" s="28"/>
      <c r="F11" s="28"/>
      <c r="G11" s="28"/>
      <c r="H11" s="28"/>
      <c r="I11" s="29"/>
      <c r="J11" s="99">
        <v>1</v>
      </c>
      <c r="K11" s="30">
        <v>1</v>
      </c>
      <c r="L11" s="30"/>
      <c r="M11" s="99"/>
      <c r="N11" s="30"/>
      <c r="O11" s="30">
        <f t="shared" ref="O11" si="0">K11+M11-N11</f>
        <v>1</v>
      </c>
      <c r="P11" s="100"/>
      <c r="Q11" s="101"/>
    </row>
    <row r="12" spans="1:17" ht="54" customHeight="1">
      <c r="A12" s="58">
        <v>2</v>
      </c>
      <c r="B12" s="70" t="s">
        <v>105</v>
      </c>
      <c r="C12" s="60" t="s">
        <v>120</v>
      </c>
      <c r="D12" s="61"/>
      <c r="E12" s="62"/>
      <c r="F12" s="62"/>
      <c r="G12" s="62"/>
      <c r="H12" s="62"/>
      <c r="I12" s="63"/>
      <c r="J12" s="64">
        <v>1</v>
      </c>
      <c r="K12" s="64">
        <v>1</v>
      </c>
      <c r="L12" s="64"/>
      <c r="M12" s="64"/>
      <c r="N12" s="64"/>
      <c r="O12" s="83">
        <f t="shared" ref="O12:O16" si="1">K12+M12-N12</f>
        <v>1</v>
      </c>
      <c r="P12" s="65"/>
      <c r="Q12" s="71"/>
    </row>
    <row r="13" spans="1:17" ht="54" customHeight="1">
      <c r="A13" s="24">
        <v>3</v>
      </c>
      <c r="B13" s="32" t="s">
        <v>123</v>
      </c>
      <c r="C13" s="26" t="s">
        <v>120</v>
      </c>
      <c r="D13" s="27"/>
      <c r="E13" s="28"/>
      <c r="F13" s="28"/>
      <c r="G13" s="28"/>
      <c r="H13" s="28"/>
      <c r="I13" s="29"/>
      <c r="J13" s="30">
        <v>1</v>
      </c>
      <c r="K13" s="30">
        <v>1</v>
      </c>
      <c r="L13" s="30"/>
      <c r="M13" s="30"/>
      <c r="N13" s="30"/>
      <c r="O13" s="47">
        <f t="shared" si="1"/>
        <v>1</v>
      </c>
      <c r="P13" s="31"/>
      <c r="Q13" s="31"/>
    </row>
    <row r="14" spans="1:17" ht="54" customHeight="1">
      <c r="A14" s="58">
        <v>4</v>
      </c>
      <c r="B14" s="59" t="s">
        <v>107</v>
      </c>
      <c r="C14" s="60" t="s">
        <v>120</v>
      </c>
      <c r="D14" s="61"/>
      <c r="E14" s="62"/>
      <c r="F14" s="62"/>
      <c r="G14" s="62"/>
      <c r="H14" s="62"/>
      <c r="I14" s="63"/>
      <c r="J14" s="64">
        <v>1</v>
      </c>
      <c r="K14" s="64">
        <v>1</v>
      </c>
      <c r="L14" s="64"/>
      <c r="M14" s="64"/>
      <c r="N14" s="64"/>
      <c r="O14" s="83">
        <f t="shared" si="1"/>
        <v>1</v>
      </c>
      <c r="P14" s="65"/>
      <c r="Q14" s="71"/>
    </row>
    <row r="15" spans="1:17" ht="54" customHeight="1">
      <c r="A15" s="24">
        <v>5</v>
      </c>
      <c r="B15" s="32" t="s">
        <v>106</v>
      </c>
      <c r="C15" s="26" t="s">
        <v>120</v>
      </c>
      <c r="D15" s="27"/>
      <c r="E15" s="28"/>
      <c r="F15" s="28"/>
      <c r="G15" s="28"/>
      <c r="H15" s="28"/>
      <c r="I15" s="29"/>
      <c r="J15" s="30">
        <v>1</v>
      </c>
      <c r="K15" s="30">
        <v>1</v>
      </c>
      <c r="L15" s="33"/>
      <c r="M15" s="30"/>
      <c r="N15" s="30"/>
      <c r="O15" s="47">
        <f t="shared" si="1"/>
        <v>1</v>
      </c>
      <c r="P15" s="31"/>
      <c r="Q15" s="34"/>
    </row>
    <row r="16" spans="1:17" ht="54" customHeight="1">
      <c r="A16" s="58">
        <v>6</v>
      </c>
      <c r="B16" s="59" t="s">
        <v>114</v>
      </c>
      <c r="C16" s="60" t="s">
        <v>120</v>
      </c>
      <c r="D16" s="61"/>
      <c r="E16" s="62"/>
      <c r="F16" s="62"/>
      <c r="G16" s="62"/>
      <c r="H16" s="62"/>
      <c r="I16" s="63"/>
      <c r="J16" s="64">
        <v>1</v>
      </c>
      <c r="K16" s="64">
        <v>1</v>
      </c>
      <c r="L16" s="64"/>
      <c r="M16" s="64"/>
      <c r="N16" s="64"/>
      <c r="O16" s="83">
        <f t="shared" si="1"/>
        <v>1</v>
      </c>
      <c r="P16" s="65"/>
      <c r="Q16" s="71"/>
    </row>
    <row r="17" spans="1:17" ht="54" customHeight="1">
      <c r="A17" s="24">
        <v>7</v>
      </c>
      <c r="B17" s="32" t="s">
        <v>122</v>
      </c>
      <c r="C17" s="26" t="s">
        <v>120</v>
      </c>
      <c r="D17" s="27"/>
      <c r="E17" s="28"/>
      <c r="F17" s="28"/>
      <c r="G17" s="28"/>
      <c r="H17" s="28"/>
      <c r="I17" s="29"/>
      <c r="J17" s="30">
        <v>1</v>
      </c>
      <c r="K17" s="30">
        <v>1</v>
      </c>
      <c r="L17" s="30"/>
      <c r="M17" s="30"/>
      <c r="N17" s="30"/>
      <c r="O17" s="30">
        <v>1</v>
      </c>
      <c r="P17" s="31"/>
      <c r="Q17" s="31"/>
    </row>
    <row r="18" spans="1:17" ht="54" customHeight="1">
      <c r="A18" s="58">
        <v>8</v>
      </c>
      <c r="B18" s="59" t="s">
        <v>121</v>
      </c>
      <c r="C18" s="60" t="s">
        <v>120</v>
      </c>
      <c r="D18" s="61"/>
      <c r="E18" s="62"/>
      <c r="F18" s="62"/>
      <c r="G18" s="62"/>
      <c r="H18" s="62"/>
      <c r="I18" s="63"/>
      <c r="J18" s="64">
        <v>1</v>
      </c>
      <c r="K18" s="64">
        <v>1</v>
      </c>
      <c r="L18" s="64"/>
      <c r="M18" s="64"/>
      <c r="N18" s="64"/>
      <c r="O18" s="64">
        <v>1</v>
      </c>
      <c r="P18" s="65"/>
      <c r="Q18" s="65"/>
    </row>
    <row r="19" spans="1:17" ht="53.25" customHeight="1">
      <c r="A19" s="54"/>
      <c r="B19" s="55" t="s">
        <v>23</v>
      </c>
      <c r="C19" s="56"/>
      <c r="D19" s="57">
        <f t="shared" ref="D19:I19" si="2">SUM(D11:D18)</f>
        <v>0</v>
      </c>
      <c r="E19" s="57">
        <f t="shared" si="2"/>
        <v>0</v>
      </c>
      <c r="F19" s="57">
        <f t="shared" si="2"/>
        <v>0</v>
      </c>
      <c r="G19" s="57">
        <f t="shared" si="2"/>
        <v>0</v>
      </c>
      <c r="H19" s="57">
        <f t="shared" si="2"/>
        <v>0</v>
      </c>
      <c r="I19" s="57">
        <f t="shared" si="2"/>
        <v>0</v>
      </c>
      <c r="J19" s="57"/>
      <c r="K19" s="57">
        <f>SUM(K11:K18)</f>
        <v>8</v>
      </c>
      <c r="L19" s="57"/>
      <c r="M19" s="57">
        <f>SUM(M11:M18)</f>
        <v>0</v>
      </c>
      <c r="N19" s="57">
        <f>SUM(N11:N18)</f>
        <v>0</v>
      </c>
      <c r="O19" s="91">
        <f>K19+M19-N19</f>
        <v>8</v>
      </c>
      <c r="P19" s="54"/>
      <c r="Q19" s="56"/>
    </row>
    <row r="20" spans="1:17" ht="24.75" customHeight="1">
      <c r="A20" s="8"/>
      <c r="C20" s="9" t="s">
        <v>24</v>
      </c>
      <c r="D20" s="1"/>
      <c r="E20" s="1"/>
      <c r="F20" s="92" t="s">
        <v>196</v>
      </c>
      <c r="G20" s="1"/>
      <c r="H20" s="1"/>
      <c r="I20" s="1"/>
    </row>
    <row r="21" spans="1:17" ht="24.75" customHeight="1">
      <c r="A21" s="8"/>
      <c r="B21" s="10"/>
      <c r="C21" s="9" t="s">
        <v>25</v>
      </c>
      <c r="D21" s="1"/>
      <c r="E21" s="1"/>
      <c r="F21" s="1"/>
      <c r="G21" s="92">
        <f>O19</f>
        <v>8</v>
      </c>
      <c r="H21" s="1" t="s">
        <v>36</v>
      </c>
      <c r="I21" s="1"/>
    </row>
    <row r="22" spans="1:17" ht="24.75" customHeight="1">
      <c r="A22" s="8"/>
      <c r="B22" s="10"/>
      <c r="C22" s="11"/>
      <c r="D22" s="1"/>
      <c r="E22" s="1"/>
      <c r="F22" s="1"/>
      <c r="G22" s="1"/>
      <c r="H22" s="1"/>
      <c r="I22" s="1"/>
    </row>
    <row r="23" spans="1:17" s="15" customFormat="1" ht="17.25" customHeight="1">
      <c r="A23" s="1"/>
      <c r="B23" s="12"/>
      <c r="C23" s="13"/>
      <c r="D23" s="14"/>
      <c r="E23" s="14"/>
      <c r="F23" s="14"/>
      <c r="G23" s="14"/>
      <c r="H23" s="14"/>
      <c r="N23" s="16" t="s">
        <v>148</v>
      </c>
    </row>
    <row r="24" spans="1:17" s="1" customFormat="1" ht="17.25" customHeight="1">
      <c r="A24" s="17"/>
      <c r="C24" s="18"/>
      <c r="D24" s="19"/>
      <c r="E24" s="19"/>
      <c r="F24" s="19"/>
      <c r="G24" s="19"/>
      <c r="H24" s="19"/>
      <c r="I24" s="18"/>
      <c r="N24" s="1" t="s">
        <v>109</v>
      </c>
    </row>
    <row r="25" spans="1:17" s="1" customFormat="1" ht="17.25" customHeight="1">
      <c r="A25" s="3"/>
      <c r="B25" s="12"/>
      <c r="D25" s="12"/>
      <c r="E25" s="12"/>
      <c r="F25" s="12"/>
      <c r="G25" s="12"/>
      <c r="H25" s="12"/>
      <c r="I25" s="12"/>
    </row>
    <row r="26" spans="1:17" s="1" customFormat="1" ht="17.25" customHeight="1">
      <c r="A26" s="3"/>
      <c r="B26" s="12"/>
      <c r="C26" s="12"/>
      <c r="D26" s="12"/>
      <c r="E26" s="12"/>
      <c r="F26" s="12"/>
      <c r="G26" s="12"/>
      <c r="H26" s="12"/>
      <c r="I26" s="12"/>
      <c r="J26" s="20"/>
    </row>
    <row r="27" spans="1:17" s="1" customFormat="1" ht="22.5" customHeight="1">
      <c r="A27" s="3"/>
      <c r="B27" s="3"/>
      <c r="C27" s="3"/>
      <c r="D27" s="3"/>
      <c r="E27" s="3"/>
      <c r="F27" s="12"/>
      <c r="G27" s="12"/>
      <c r="H27" s="12"/>
      <c r="I27" s="12"/>
    </row>
    <row r="28" spans="1:17" s="12" customFormat="1" ht="17.25" customHeight="1">
      <c r="A28" s="3"/>
      <c r="B28" s="3"/>
      <c r="C28" s="3"/>
      <c r="D28" s="3"/>
      <c r="E28" s="3"/>
      <c r="I28" s="13"/>
      <c r="M28" s="23"/>
      <c r="N28" s="23" t="s">
        <v>110</v>
      </c>
      <c r="O28" s="23"/>
    </row>
    <row r="29" spans="1:17" ht="17.25" customHeight="1">
      <c r="A29" s="2"/>
      <c r="F29" s="14"/>
      <c r="G29" s="14"/>
      <c r="H29" s="14"/>
      <c r="I29" s="13"/>
    </row>
    <row r="30" spans="1:17" ht="15.75">
      <c r="F30" s="12"/>
      <c r="G30" s="12"/>
      <c r="H30" s="12"/>
      <c r="I30" s="12"/>
    </row>
  </sheetData>
  <mergeCells count="17">
    <mergeCell ref="P8:P9"/>
    <mergeCell ref="A4:Q4"/>
    <mergeCell ref="A5:Q5"/>
    <mergeCell ref="A6:Q6"/>
    <mergeCell ref="D7:G7"/>
    <mergeCell ref="A8:A9"/>
    <mergeCell ref="B8:B9"/>
    <mergeCell ref="C8:C9"/>
    <mergeCell ref="D8:F8"/>
    <mergeCell ref="G8:I8"/>
    <mergeCell ref="J8:J9"/>
    <mergeCell ref="Q8:Q9"/>
    <mergeCell ref="K8:K9"/>
    <mergeCell ref="L8:L9"/>
    <mergeCell ref="M8:M9"/>
    <mergeCell ref="N8:N9"/>
    <mergeCell ref="O8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KK B2-Mau</vt:lpstr>
      <vt:lpstr>CLB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2020-05-25T08:36:57Z</cp:lastPrinted>
  <dcterms:created xsi:type="dcterms:W3CDTF">2018-09-27T06:56:53Z</dcterms:created>
  <dcterms:modified xsi:type="dcterms:W3CDTF">2020-05-26T09:33:02Z</dcterms:modified>
</cp:coreProperties>
</file>